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43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94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86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58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92.xml"/>
  <Override ContentType="application/vnd.openxmlformats-officedocument.drawingml.chart+xml" PartName="/xl/charts/chart5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55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87.xml"/>
  <Override ContentType="application/vnd.openxmlformats-officedocument.drawingml.chart+xml" PartName="/xl/charts/chart26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82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ыходные" sheetId="1" r:id="rId5"/>
    <sheet state="hidden" name="history_import_log" sheetId="2" r:id="rId6"/>
    <sheet state="hidden" name="import_log" sheetId="3" r:id="rId7"/>
    <sheet state="visible" name="Скидки" sheetId="4" r:id="rId8"/>
    <sheet state="visible" name="шаблон" sheetId="5" r:id="rId9"/>
    <sheet state="visible" name="Рентабельность точек" sheetId="6" r:id="rId10"/>
    <sheet state="visible" name="_service_dashboard_vm" sheetId="7" r:id="rId11"/>
    <sheet state="visible" name="Дашборд" sheetId="8" r:id="rId12"/>
    <sheet state="visible" name="0" sheetId="9" r:id="rId13"/>
    <sheet state="visible" name="1" sheetId="10" r:id="rId14"/>
    <sheet state="visible" name="2" sheetId="11" r:id="rId15"/>
    <sheet state="visible" name="3" sheetId="12" r:id="rId16"/>
    <sheet state="visible" name="4" sheetId="13" r:id="rId17"/>
    <sheet state="visible" name="5" sheetId="14" r:id="rId18"/>
    <sheet state="visible" name="6" sheetId="15" r:id="rId19"/>
    <sheet state="visible" name="7" sheetId="16" r:id="rId20"/>
    <sheet state="visible" name="8" sheetId="17" r:id="rId21"/>
    <sheet state="visible" name="9" sheetId="18" r:id="rId22"/>
    <sheet state="visible" name="10" sheetId="19" r:id="rId23"/>
    <sheet state="visible" name="11" sheetId="20" r:id="rId24"/>
    <sheet state="visible" name="12" sheetId="21" r:id="rId25"/>
    <sheet state="visible" name="13" sheetId="22" r:id="rId26"/>
    <sheet state="visible" name="14" sheetId="23" r:id="rId27"/>
    <sheet state="visible" name="15" sheetId="24" r:id="rId28"/>
    <sheet state="visible" name="16" sheetId="25" r:id="rId29"/>
    <sheet state="visible" name="17" sheetId="26" r:id="rId30"/>
    <sheet state="visible" name="18" sheetId="27" r:id="rId31"/>
    <sheet state="visible" name="19" sheetId="28" r:id="rId32"/>
    <sheet state="visible" name="20" sheetId="29" r:id="rId33"/>
    <sheet state="visible" name="21" sheetId="30" r:id="rId34"/>
    <sheet state="visible" name="22" sheetId="31" r:id="rId35"/>
    <sheet state="visible" name="23" sheetId="32" r:id="rId36"/>
    <sheet state="visible" name="24" sheetId="33" r:id="rId37"/>
    <sheet state="visible" name="25" sheetId="34" r:id="rId38"/>
    <sheet state="visible" name="26" sheetId="35" r:id="rId39"/>
    <sheet state="visible" name="27" sheetId="36" r:id="rId40"/>
    <sheet state="visible" name="28" sheetId="37" r:id="rId41"/>
    <sheet state="visible" name="29" sheetId="38" r:id="rId42"/>
    <sheet state="visible" name="901" sheetId="39" r:id="rId43"/>
  </sheets>
  <definedNames/>
  <calcPr/>
</workbook>
</file>

<file path=xl/sharedStrings.xml><?xml version="1.0" encoding="utf-8"?>
<sst xmlns="http://schemas.openxmlformats.org/spreadsheetml/2006/main" count="7911" uniqueCount="504">
  <si>
    <t>ts</t>
  </si>
  <si>
    <t>level</t>
  </si>
  <si>
    <t>message</t>
  </si>
  <si>
    <t>START</t>
  </si>
  <si>
    <t>Историческая загрузка. Период: 2026-01-01 - 2026-01-31</t>
  </si>
  <si>
    <t>RESULT</t>
  </si>
  <si>
    <t>Точка</t>
  </si>
  <si>
    <t>Файл 01010404.xls: импортировано строк 572</t>
  </si>
  <si>
    <t>SUMMARY</t>
  </si>
  <si>
    <t>Исторический импорт отчётов: файлов просмотрено 1, файлов с данными 1, строк импортировано 572</t>
  </si>
  <si>
    <t>WARN</t>
  </si>
  <si>
    <t>Тип периода</t>
  </si>
  <si>
    <t>Не найден лист точки для QR: 0</t>
  </si>
  <si>
    <t>Время начала</t>
  </si>
  <si>
    <t>Время окончания</t>
  </si>
  <si>
    <t>Исторический QR пересчёт завершён. Период: 2026-01-01 - 2026-01-31, режим отметки E: без изменений</t>
  </si>
  <si>
    <t>Механика</t>
  </si>
  <si>
    <t>Суть акции</t>
  </si>
  <si>
    <t>DONE</t>
  </si>
  <si>
    <t>Финализация листов точек и дашборда завершена</t>
  </si>
  <si>
    <t>Скидка</t>
  </si>
  <si>
    <t>Историческая загрузка завершена. Период: 2026-01-01 - 2026-01-31</t>
  </si>
  <si>
    <t>Цель</t>
  </si>
  <si>
    <t>Комментарий</t>
  </si>
  <si>
    <t>Историческая загрузка. Период: 2026-01-01 - 2026-04-04</t>
  </si>
  <si>
    <t>Не найден лист точки: 201</t>
  </si>
  <si>
    <t>fileName</t>
  </si>
  <si>
    <t>Файл 01010404.xls: импортировано строк 1952</t>
  </si>
  <si>
    <t>extra</t>
  </si>
  <si>
    <t>Исторический импорт отчётов: файлов просмотрено 1, файлов с данными 1, строк импортировано 1952</t>
  </si>
  <si>
    <t>ERROR</t>
  </si>
  <si>
    <t>3424336.xls</t>
  </si>
  <si>
    <t>Drive.Files.insert is not a function</t>
  </si>
  <si>
    <t>Историческая загрузка. Период: 2026-01-01 - 2026-02-28</t>
  </si>
  <si>
    <t>Пик</t>
  </si>
  <si>
    <t>Файл 01010404.xls: импортировано строк 1192</t>
  </si>
  <si>
    <t>Итог запуска. Всего файлов: 1, успешно: 0, с ошибками: 1, пропущено: 0</t>
  </si>
  <si>
    <t>Бандл</t>
  </si>
  <si>
    <t>Исторический импорт отчётов: файлов просмотрено 1, файлов с данными 1, строк импортировано 1192</t>
  </si>
  <si>
    <t>Кухня + Напиток</t>
  </si>
  <si>
    <t>-15% на напиток</t>
  </si>
  <si>
    <t>Рост среднего чека</t>
  </si>
  <si>
    <t>Историческая загрузка. Период: 2026-02-01 - 2026-02-28</t>
  </si>
  <si>
    <t>Скидка только на доп.позицию</t>
  </si>
  <si>
    <t>Файл 01010404.xls: импортировано строк 620</t>
  </si>
  <si>
    <t>Исторический импорт отчётов: файлов просмотрено 1, файлов с данными 1, строк импортировано 620</t>
  </si>
  <si>
    <t>Исторический QR пересчёт завершён. Период: 2026-02-01 - 2026-02-28, режим отметки E: перезапись</t>
  </si>
  <si>
    <t>Кухня + Десерт</t>
  </si>
  <si>
    <t>-15% на десерт</t>
  </si>
  <si>
    <t>Историческая загрузка завершена. Период: 2026-02-01 - 2026-02-28</t>
  </si>
  <si>
    <t>Апселл сладкого</t>
  </si>
  <si>
    <t>Историческая загрузка. Период: 2026-02-28 - 2026-03-31</t>
  </si>
  <si>
    <t>Просадка</t>
  </si>
  <si>
    <t>Скидка категории</t>
  </si>
  <si>
    <t>Файл 01010404.xls: импортировано строк 688</t>
  </si>
  <si>
    <t>Десерты</t>
  </si>
  <si>
    <t>Исторический импорт отчётов: файлов просмотрено 1, файлов с данными 1, строк импортировано 688</t>
  </si>
  <si>
    <t>Стимул покупки</t>
  </si>
  <si>
    <t>Успешно импортировано строк: 21</t>
  </si>
  <si>
    <t>Короткое окно</t>
  </si>
  <si>
    <t>Нет прав на удаление файла из папки: Access denied: DriveApp.</t>
  </si>
  <si>
    <t>Исторический QR пересчёт завершён. Период: 2026-02-28 - 2026-03-31, режим отметки E: перезапись</t>
  </si>
  <si>
    <t>Итог запуска. Всего файлов: 1, успешно: 1, с ошибками: 0, пропущено: 0</t>
  </si>
  <si>
    <t>Историческая загрузка. Период: 2026-02-28 - 2026-03-15</t>
  </si>
  <si>
    <t>Итог запуска. Всего файлов: 1, успешно: 0, с ошибками: 0, пропущено: 1</t>
  </si>
  <si>
    <t>Файл 01010404.xls: импортировано строк 331</t>
  </si>
  <si>
    <t>Итог запуска. Всего файлов: 0, успешно: 0, с ошибками: 0, пропущено: 0</t>
  </si>
  <si>
    <t>Исторический импорт отчётов: файлов просмотрено 1, файлов с данными 1, строк импортировано 331</t>
  </si>
  <si>
    <t>6578358.xls</t>
  </si>
  <si>
    <t>Исторический QR пересчёт завершён. Период: 2026-02-28 - 2026-03-15, режим отметки E: перезапись</t>
  </si>
  <si>
    <t>Успешно импортировано строк: 19</t>
  </si>
  <si>
    <t>Историческая загрузка завершена. Период: 2026-02-28 - 2026-03-15</t>
  </si>
  <si>
    <t>Историческая загрузка. Период: 2026-03-16 - 2026-04-04</t>
  </si>
  <si>
    <t>4881807.xls</t>
  </si>
  <si>
    <t>Кухня (завтрак) + Напиток</t>
  </si>
  <si>
    <t>Файл 01010404.xls: импортировано строк 447</t>
  </si>
  <si>
    <t>Утренний поток</t>
  </si>
  <si>
    <t>Исторический импорт отчётов: файлов просмотрено 1, файлов с данными 1, строк импортировано 447</t>
  </si>
  <si>
    <t>Исторический QR пересчёт завершён. Период: 2026-03-16 - 2026-04-04, режим отметки E: перезапись</t>
  </si>
  <si>
    <t>-10% на десерт</t>
  </si>
  <si>
    <t>5770234.xls</t>
  </si>
  <si>
    <t>Не резать ядро</t>
  </si>
  <si>
    <t>Историческая загрузка завершена. Период: 2026-03-16 - 2026-04-04</t>
  </si>
  <si>
    <t>Послеобеденный спад</t>
  </si>
  <si>
    <t>Итог запуска. Всего файлов: 3, успешно: 3, с ошибками: 0, пропущено: 0</t>
  </si>
  <si>
    <t>Итог запуска. Всего файлов: 3, успешно: 0, с ошибками: 0, пропущено: 3</t>
  </si>
  <si>
    <t>Классический апселл</t>
  </si>
  <si>
    <t>6580532.xlsx</t>
  </si>
  <si>
    <t>Кухня + Снеки</t>
  </si>
  <si>
    <t>Нет прав на удаление файла из папки: Доступ запрещен: DriveApp.</t>
  </si>
  <si>
    <t>-15% на снеки</t>
  </si>
  <si>
    <t>Допродажа к обеду</t>
  </si>
  <si>
    <t>После работы</t>
  </si>
  <si>
    <t>9683379.xls</t>
  </si>
  <si>
    <t>Успешно импортировано строк: 20</t>
  </si>
  <si>
    <t>03040504.xls</t>
  </si>
  <si>
    <t>-10% на напиток</t>
  </si>
  <si>
    <t>Успешно импортировано строк: 65</t>
  </si>
  <si>
    <t>Небольшая скидка</t>
  </si>
  <si>
    <t>Япония + Напиток</t>
  </si>
  <si>
    <t>Конкуренция со столовой</t>
  </si>
  <si>
    <t>01040504.xlsx</t>
  </si>
  <si>
    <t>Успешно импортировано строк: 3</t>
  </si>
  <si>
    <t>1656302.xls</t>
  </si>
  <si>
    <t>Успешно импортировано строк: 25</t>
  </si>
  <si>
    <t>Итог запуска. Всего файлов: 2, успешно: 1, с ошибками: 0, пропущено: 1</t>
  </si>
  <si>
    <t>6296879.xls</t>
  </si>
  <si>
    <t>6225797.xls</t>
  </si>
  <si>
    <t>1661955.xls</t>
  </si>
  <si>
    <t>Итог запуска. Всего файлов: 3, успешно: 1, с ошибками: 0, пропущено: 2</t>
  </si>
  <si>
    <t>Обеденный поток</t>
  </si>
  <si>
    <t>Перекус</t>
  </si>
  <si>
    <t>Импорт завершён. Прочитано строк: 27, валидных: 25, отброшено: 2, новых: 0, обновлено: 25</t>
  </si>
  <si>
    <t>{"totalRows":27,"validRows":25,"skippedTotal":2,"skippedNoDate":0,"skippedNoUnit":0,"skippedWarehouse":2,"skippedBadPointMask":0,"skippedBadDate":0,"newRows":0,"updatedRows":25,"pointSheetsFound":25,"pointSheetsMissing":0}</t>
  </si>
  <si>
    <t>Утро</t>
  </si>
  <si>
    <t>Копия 1661955.xlsx</t>
  </si>
  <si>
    <t>Обед</t>
  </si>
  <si>
    <t>9300661.xls</t>
  </si>
  <si>
    <t>Не найден лист точки: 28</t>
  </si>
  <si>
    <t>Импорт завершён. Прочитано строк: 28, валидных: 26, отброшено: 2, новых: 25, обновлено: 0</t>
  </si>
  <si>
    <t>{"totalRows":28,"validRows":26,"skippedTotal":2,"skippedNoDate":0,"skippedNoUnit":0,"skippedWarehouse":2,"skippedBadPointMask":0,"skippedBadDate":0,"newRows":25,"updatedRows":0,"pointSheetsFound":25,"pointSheetsMissing":1}</t>
  </si>
  <si>
    <t>Копия 9300661.xls</t>
  </si>
  <si>
    <t>Импорт завершён. Прочитано строк: 28, валидных: 26, отброшено: 2, новых: 1, обновлено: 25</t>
  </si>
  <si>
    <t>{"totalRows":28,"validRows":26,"skippedTotal":2,"skippedNoDate":0,"skippedNoUnit":0,"skippedWarehouse":2,"skippedBadPointMask":0,"skippedBadDate":0,"newRows":1,"updatedRows":25,"pointSheetsFound":26,"pointSheetsMissing":0}</t>
  </si>
  <si>
    <t>3576452.xls</t>
  </si>
  <si>
    <t>Импорт завершён. Прочитано строк: 28, валидных: 26, отброшено: 2, новых: 26, обновлено: 0</t>
  </si>
  <si>
    <t>{"totalRows":28,"validRows":26,"skippedTotal":2,"skippedNoDate":0,"skippedNoUnit":0,"skippedWarehouse":2,"skippedBadPointMask":0,"skippedBadDate":0,"newRows":26,"updatedRows":0,"pointSheetsFound":26,"pointSheetsMissing":0}</t>
  </si>
  <si>
    <t>131227.xls</t>
  </si>
  <si>
    <t>514457.xls</t>
  </si>
  <si>
    <t>Импорт завершён. Прочитано строк: 28, валидных: 26, отброшено: 2, новых: 0, обновлено: 26</t>
  </si>
  <si>
    <t>{"totalRows":28,"validRows":26,"skippedTotal":2,"skippedNoDate":0,"skippedNoUnit":0,"skippedWarehouse":2,"skippedBadPointMask":0,"skippedBadDate":0,"newRows":0,"updatedRows":26,"pointSheetsFound":26,"pointSheetsMissing":0}</t>
  </si>
  <si>
    <t>4775490.xls</t>
  </si>
  <si>
    <t>5502816.xls</t>
  </si>
  <si>
    <t>Копия 5502816.xls</t>
  </si>
  <si>
    <t>Импорт завершён. Прочитано строк: 30, валидных: 28, отброшено: 2, новых: 2, обновлено: 26</t>
  </si>
  <si>
    <t>{"totalRows":30,"validRows":28,"skippedTotal":2,"skippedNoDate":0,"skippedNoUnit":0,"skippedWarehouse":2,"skippedBadPointMask":0,"skippedBadDate":0,"newRows":2,"updatedRows":26,"pointSheetsFound":28,"pointSheetsMissing":0}</t>
  </si>
  <si>
    <t>4766626.xls</t>
  </si>
  <si>
    <t>Импорт завершён. Прочитано строк: 29, валидных: 28, отброшено: 1, новых: 28, обновлено: 0</t>
  </si>
  <si>
    <t>{"totalRows":29,"validRows":28,"skippedTotal":1,"skippedNoDate":0,"skippedNoUnit":0,"skippedWarehouse":1,"skippedBadPointMask":0,"skippedBadDate":0,"newRows":28,"updatedRows":0,"pointSheetsFound":28,"pointSheetsMissing":0}</t>
  </si>
  <si>
    <t>Сотрудники, утро</t>
  </si>
  <si>
    <t>17041904.xls</t>
  </si>
  <si>
    <t>Импорт завершён. Прочитано строк: 75, валидных: 74, отброшено: 1, новых: 58, обновлено: 16</t>
  </si>
  <si>
    <t>{"totalRows":75,"validRows":74,"skippedTotal":1,"skippedNoDate":0,"skippedNoUnit":0,"skippedWarehouse":1,"skippedBadPointMask":0,"skippedBadDate":0,"newRows":58,"updatedRows":16,"pointSheetsFound":28,"pointSheetsMissing":0}</t>
  </si>
  <si>
    <t>6879663.xls</t>
  </si>
  <si>
    <t>Импорт завершён. Прочитано строк: 30, валидных: 28, отброшено: 2, новых: 28, обновлено: 0</t>
  </si>
  <si>
    <t>{"totalRows":30,"validRows":28,"skippedTotal":2,"skippedNoDate":0,"skippedNoUnit":0,"skippedWarehouse":2,"skippedBadPointMask":0,"skippedBadDate":0,"newRows":28,"updatedRows":0,"pointSheetsFound":28,"pointSheetsMissing":0}</t>
  </si>
  <si>
    <t>9291998.xls</t>
  </si>
  <si>
    <t>API call to drive.files.create failed with error: Conversion of the uploaded content to the requested output type is not supported.</t>
  </si>
  <si>
    <t>4608662.xls</t>
  </si>
  <si>
    <t>Импорт завершён. Прочитано строк: 31, валидных: 29, отброшено: 2, новых: 9, обновлено: 20</t>
  </si>
  <si>
    <t>{"totalRows":31,"validRows":29,"skippedTotal":2,"skippedNoDate":0,"skippedNoUnit":0,"skippedWarehouse":2,"skippedBadPointMask":0,"skippedBadDate":0,"newRows":9,"updatedRows":20,"pointSheetsFound":29,"pointSheetsMissing":0}</t>
  </si>
  <si>
    <t>Итог запуска. Всего файлов: 3, успешно: 1, с ошибками: 1, пропущено: 1</t>
  </si>
  <si>
    <t>4222048.xls</t>
  </si>
  <si>
    <t>Импорт завершён. Прочитано строк: 30, валидных: 29, отброшено: 1, новых: 29, обновлено: 0</t>
  </si>
  <si>
    <t>{"totalRows":30,"validRows":29,"skippedTotal":1,"skippedNoDate":0,"skippedNoUnit":0,"skippedWarehouse":1,"skippedBadPointMask":0,"skippedBadDate":0,"newRows":29,"updatedRows":0,"pointSheetsFound":29,"pointSheetsMissing":0}</t>
  </si>
  <si>
    <t>Итог запуска. Всего файлов: 4, успешно: 1, с ошибками: 1, пропущено: 2</t>
  </si>
  <si>
    <t>3245098.xls</t>
  </si>
  <si>
    <t>Снеки</t>
  </si>
  <si>
    <t>5365506.xls</t>
  </si>
  <si>
    <t>Импорт завершён. Прочитано строк: 31, валидных: 29, отброшено: 2, новых: 29, обновлено: 0</t>
  </si>
  <si>
    <t>{"totalRows":31,"validRows":29,"skippedTotal":2,"skippedNoDate":0,"skippedNoUnit":0,"skippedWarehouse":2,"skippedBadPointMask":0,"skippedBadDate":0,"newRows":29,"updatedRows":0,"pointSheetsFound":29,"pointSheetsMissing":0}</t>
  </si>
  <si>
    <t>3842440.xls</t>
  </si>
  <si>
    <t>Не найден лист точки: 31</t>
  </si>
  <si>
    <t>Импорт завершён. Прочитано строк: 32, валидных: 30, отброшено: 2, новых: 29, обновлено: 0</t>
  </si>
  <si>
    <t>{"totalRows":32,"validRows":30,"skippedTotal":2,"skippedNoDate":0,"skippedNoUnit":0,"skippedWarehouse":2,"skippedBadPointMask":0,"skippedBadDate":0,"newRows":29,"updatedRows":0,"pointSheetsFound":29,"pointSheetsMissing":1}</t>
  </si>
  <si>
    <t>8595589.xls</t>
  </si>
  <si>
    <t>Импорт завершён. Прочитано строк: 31, валидных: 29, отброшено: 2, новых: 0, обновлено: 29</t>
  </si>
  <si>
    <t>{"totalRows":31,"validRows":29,"skippedTotal":2,"skippedNoDate":0,"skippedNoUnit":0,"skippedWarehouse":2,"skippedBadPointMask":0,"skippedBadDate":0,"newRows":0,"updatedRows":29,"pointSheetsFound":29,"pointSheetsMissing":0}</t>
  </si>
  <si>
    <t>Смена/утро</t>
  </si>
  <si>
    <t>Напитки</t>
  </si>
  <si>
    <t>Ночь: дешевле по марже</t>
  </si>
  <si>
    <t>3409937.xls</t>
  </si>
  <si>
    <t>Десерты или Снеки</t>
  </si>
  <si>
    <t>5812547.xls</t>
  </si>
  <si>
    <t>Импорт завершён. Прочитано строк: 30, валидных: 28, отброшено: 2, новых: 18, обновлено: 10</t>
  </si>
  <si>
    <t>{"totalRows":30,"validRows":28,"skippedTotal":2,"skippedNoDate":0,"skippedNoUnit":0,"skippedWarehouse":2,"skippedBadPointMask":0,"skippedBadDate":0,"newRows":18,"updatedRows":10,"pointSheetsFound":28,"pointSheetsMissing":0}</t>
  </si>
  <si>
    <t>Итог запуска. Всего файлов: 10, успешно: 1, с ошибками: 1, пропущено: 8</t>
  </si>
  <si>
    <t>Итог запуска. Всего файлов: 10, успешно: 0, с ошибками: 1, пропущено: 9</t>
  </si>
  <si>
    <t>3504763.xls</t>
  </si>
  <si>
    <t>Импорт завершён. Прочитано строк: 28, валидных: 28, отброшено: 0, новых: 28, обновлено: 0</t>
  </si>
  <si>
    <t>{"totalRows":28,"validRows":28,"skippedTotal":0,"skippedNoDate":0,"skippedNoUnit":0,"skippedWarehouse":0,"skippedBadPointMask":0,"skippedBadDate":0,"newRows":28,"updatedRows":0,"pointSheetsFound":28,"pointSheetsMissing":0}</t>
  </si>
  <si>
    <t>Не конфликтовать с комплексами</t>
  </si>
  <si>
    <t>Итог запуска. Всего файлов: 11, успешно: 1, с ошибками: 1, пропущено: 9</t>
  </si>
  <si>
    <t>2772810.xls</t>
  </si>
  <si>
    <t>Скидка на доп.позицию</t>
  </si>
  <si>
    <t>Итог запуска. Всего файлов: 12, успешно: 1, с ошибками: 1, пропущено: 10</t>
  </si>
  <si>
    <t>1534061.xls</t>
  </si>
  <si>
    <t>Импорт завершён. Прочитано строк: 32, валидных: 29, отброшено: 3, новых: 29, обновлено: 0</t>
  </si>
  <si>
    <t>{"totalRows":32,"validRows":29,"skippedTotal":3,"skippedNoDate":0,"skippedNoUnit":0,"skippedWarehouse":2,"skippedBadPointMask":1,"skippedBadDate":0,"newRows":29,"updatedRows":0,"pointSheetsFound":29,"pointSheetsMissing":0}</t>
  </si>
  <si>
    <t>9406686.xls</t>
  </si>
  <si>
    <t>9700.xls</t>
  </si>
  <si>
    <t>7257336.xls</t>
  </si>
  <si>
    <t>4911758.xls</t>
  </si>
  <si>
    <t>Импорт завершён. Прочитано строк: 30, валидных: 28, отброшено: 2, новых: 7, обновлено: 21</t>
  </si>
  <si>
    <t>{"totalRows":30,"validRows":28,"skippedTotal":2,"skippedNoDate":0,"skippedNoUnit":0,"skippedWarehouse":2,"skippedBadPointMask":0,"skippedBadDate":0,"newRows":7,"updatedRows":21,"pointSheetsFound":28,"pointSheetsMissing":0}</t>
  </si>
  <si>
    <t>3596664.xls</t>
  </si>
  <si>
    <t>Импорт завершён. Прочитано строк: 28, валидных: 27, отброшено: 1, новых: 27, обновлено: 0</t>
  </si>
  <si>
    <t>{"totalRows":28,"validRows":27,"skippedTotal":1,"skippedNoDate":0,"skippedNoUnit":0,"skippedWarehouse":1,"skippedBadPointMask":0,"skippedBadDate":0,"newRows":27,"updatedRows":0,"pointSheetsFound":27,"pointSheetsMissing":0}</t>
  </si>
  <si>
    <t>5475884.xls</t>
  </si>
  <si>
    <t>Импорт завершён. Прочитано строк: 29, валидных: 27, отброшено: 2, новых: 27, обновлено: 0</t>
  </si>
  <si>
    <t>{"totalRows":29,"validRows":27,"skippedTotal":2,"skippedNoDate":0,"skippedNoUnit":0,"skippedWarehouse":2,"skippedBadPointMask":0,"skippedBadDate":0,"newRows":27,"updatedRows":0,"pointSheetsFound":27,"pointSheetsMissing":0}</t>
  </si>
  <si>
    <t>8850575.xls</t>
  </si>
  <si>
    <t>820305.xls</t>
  </si>
  <si>
    <t>3195861.xls</t>
  </si>
  <si>
    <t>8787640.xls</t>
  </si>
  <si>
    <t>Импорт завершён. Прочитано строк: 27, валидных: 25, отброшено: 2, новых: 25, обновлено: 0</t>
  </si>
  <si>
    <t>{"totalRows":27,"validRows":25,"skippedTotal":2,"skippedNoDate":0,"skippedNoUnit":0,"skippedWarehouse":2,"skippedBadPointMask":0,"skippedBadDate":0,"newRows":25,"updatedRows":0,"pointSheetsFound":25,"pointSheetsMissing":0}</t>
  </si>
  <si>
    <t>Офисная точка</t>
  </si>
  <si>
    <t>5506207.xls</t>
  </si>
  <si>
    <t>Кофе-брейк</t>
  </si>
  <si>
    <t>2327271.xls</t>
  </si>
  <si>
    <t>Импорт завершён. Прочитано строк: 31, валидных: 29, отброшено: 2, новых: 7, обновлено: 22</t>
  </si>
  <si>
    <t>{"totalRows":31,"validRows":29,"skippedTotal":2,"skippedNoDate":0,"skippedNoUnit":0,"skippedWarehouse":2,"skippedBadPointMask":0,"skippedBadDate":0,"newRows":7,"updatedRows":22,"pointSheetsFound":29,"pointSheetsMissing":0}</t>
  </si>
  <si>
    <t>6904897.xls</t>
  </si>
  <si>
    <t>Импорт завершён. Прочитано строк: 31, валидных: 30, отброшено: 1, новых: 30, обновлено: 0</t>
  </si>
  <si>
    <t>Межобеденное окно</t>
  </si>
  <si>
    <t>{"totalRows":31,"validRows":30,"skippedTotal":1,"skippedNoDate":0,"skippedNoUnit":0,"skippedWarehouse":1,"skippedBadPointMask":0,"skippedBadDate":0,"newRows":30,"updatedRows":0,"pointSheetsFound":30,"pointSheetsMissing":0}</t>
  </si>
  <si>
    <t>9756972.xls</t>
  </si>
  <si>
    <t>Импорт завершён. Прочитано строк: 32, валидных: 30, отброшено: 2, новых: 30, обновлено: 0</t>
  </si>
  <si>
    <t>{"totalRows":32,"validRows":30,"skippedTotal":2,"skippedNoDate":0,"skippedNoUnit":0,"skippedWarehouse":2,"skippedBadPointMask":0,"skippedBadDate":0,"newRows":30,"updatedRows":0,"pointSheetsFound":30,"pointSheetsMissing":0}</t>
  </si>
  <si>
    <t>9094811.xls</t>
  </si>
  <si>
    <t>465374.xls</t>
  </si>
  <si>
    <t>01050305.xls</t>
  </si>
  <si>
    <t>Импорт завершён. Прочитано строк: 67, валидных: 65, отброшено: 2, новых: 57, обновлено: 8</t>
  </si>
  <si>
    <t>{"totalRows":67,"validRows":65,"skippedTotal":2,"skippedNoDate":0,"skippedNoUnit":0,"skippedWarehouse":1,"skippedBadPointMask":1,"skippedBadDate":0,"newRows":57,"updatedRows":8,"pointSheetsFound":28,"pointSheetsMissing":0}</t>
  </si>
  <si>
    <t>9466643.xls</t>
  </si>
  <si>
    <t>1204620.xls</t>
  </si>
  <si>
    <t>5738467.xls</t>
  </si>
  <si>
    <t>Перекус вместо доставок</t>
  </si>
  <si>
    <t>2440877.xls</t>
  </si>
  <si>
    <t>Импорт завершён. Прочитано строк: 32, валидных: 30, отброшено: 2, новых: 16, обновлено: 14</t>
  </si>
  <si>
    <t>{"totalRows":32,"validRows":30,"skippedTotal":2,"skippedNoDate":0,"skippedNoUnit":0,"skippedWarehouse":2,"skippedBadPointMask":0,"skippedBadDate":0,"newRows":16,"updatedRows":14,"pointSheetsFound":30,"pointSheetsMissing":0}</t>
  </si>
  <si>
    <t>4199702.xls</t>
  </si>
  <si>
    <t>3512691.xls</t>
  </si>
  <si>
    <t>82557.xls</t>
  </si>
  <si>
    <t>Импорт завершён. Прочитано строк: 31, валидных: 30, отброшено: 1, новых: 0, обновлено: 30</t>
  </si>
  <si>
    <t>{"totalRows":31,"validRows":30,"skippedTotal":1,"skippedNoDate":0,"skippedNoUnit":0,"skippedWarehouse":1,"skippedBadPointMask":0,"skippedBadDate":0,"newRows":0,"updatedRows":30,"pointSheetsFound":30,"pointSheetsMissing":0}</t>
  </si>
  <si>
    <t>150921.xls</t>
  </si>
  <si>
    <t>3059403.xls</t>
  </si>
  <si>
    <t>Есть альтернативы рядом</t>
  </si>
  <si>
    <t>5547624.xls</t>
  </si>
  <si>
    <t>3122759.xls</t>
  </si>
  <si>
    <t>Импорт завершён. Прочитано строк: 29, валидных: 28, отброшено: 1, новых: 6, обновлено: 22</t>
  </si>
  <si>
    <t>Скидка маленькая</t>
  </si>
  <si>
    <t>{"totalRows":29,"validRows":28,"skippedTotal":1,"skippedNoDate":0,"skippedNoUnit":0,"skippedWarehouse":1,"skippedBadPointMask":0,"skippedBadDate":0,"newRows":6,"updatedRows":22,"pointSheetsFound":28,"pointSheetsMissing":0}</t>
  </si>
  <si>
    <t>322021.xls</t>
  </si>
  <si>
    <t>6789316.xls</t>
  </si>
  <si>
    <t>3482793.xls</t>
  </si>
  <si>
    <t>2539166.xls</t>
  </si>
  <si>
    <t>1552775.xls</t>
  </si>
  <si>
    <t>Импорт завершён. Прочитано строк: 28, валидных: 26, отброшено: 2, новых: 11, обновлено: 15</t>
  </si>
  <si>
    <t>{"totalRows":28,"validRows":26,"skippedTotal":2,"skippedNoDate":0,"skippedNoUnit":0,"skippedWarehouse":1,"skippedBadPointMask":1,"skippedBadDate":0,"newRows":11,"updatedRows":15,"pointSheetsFound":26,"pointSheetsMissing":0}</t>
  </si>
  <si>
    <t>6272966.xls</t>
  </si>
  <si>
    <t>8554286.xls</t>
  </si>
  <si>
    <t>9034081.xls</t>
  </si>
  <si>
    <t>Дата запуска</t>
  </si>
  <si>
    <t>Импорт завершён. Прочитано строк: 30, валидных: 28, отброшено: 2, новых: 9, обновлено: 19</t>
  </si>
  <si>
    <t>{"totalRows":30,"validRows":28,"skippedTotal":2,"skippedNoDate":0,"skippedNoUnit":0,"skippedWarehouse":2,"skippedBadPointMask":0,"skippedBadDate":0,"newRows":9,"updatedRows":19,"pointSheetsFound":28,"pointSheetsMissing":0}</t>
  </si>
  <si>
    <t>5546709.xls</t>
  </si>
  <si>
    <t>Импорт завершён. Прочитано строк: 24, валидных: 23, отброшено: 1, новых: 23, обновлено: 0</t>
  </si>
  <si>
    <t>{"totalRows":24,"validRows":23,"skippedTotal":1,"skippedNoDate":0,"skippedNoUnit":0,"skippedWarehouse":1,"skippedBadPointMask":0,"skippedBadDate":0,"newRows":23,"updatedRows":0,"pointSheetsFound":23,"pointSheetsMissing":0}</t>
  </si>
  <si>
    <t>Тип точки</t>
  </si>
  <si>
    <t>5457059.xls</t>
  </si>
  <si>
    <t>7646010.xls</t>
  </si>
  <si>
    <t>Нет альтернатив</t>
  </si>
  <si>
    <t>Активна</t>
  </si>
  <si>
    <t>9989175.xls</t>
  </si>
  <si>
    <t>Стоимость обслуживания</t>
  </si>
  <si>
    <t>4688932.xls</t>
  </si>
  <si>
    <t>Аренда</t>
  </si>
  <si>
    <t>Коммуналка</t>
  </si>
  <si>
    <t>8007915.xls</t>
  </si>
  <si>
    <t>Клининг</t>
  </si>
  <si>
    <t>8088161.xls</t>
  </si>
  <si>
    <t>Импорт завершён. Прочитано строк: 25, валидных: 24, отброшено: 1, новых: 8, обновлено: 16</t>
  </si>
  <si>
    <t>{"totalRows":25,"validRows":24,"skippedTotal":1,"skippedNoDate":0,"skippedNoUnit":0,"skippedWarehouse":1,"skippedBadPointMask":0,"skippedBadDate":0,"newRows":8,"updatedRows":16,"pointSheetsFound":24,"pointSheetsMissing":0}</t>
  </si>
  <si>
    <t>864613.xls</t>
  </si>
  <si>
    <t>Среднее</t>
  </si>
  <si>
    <t>2265440.xls</t>
  </si>
  <si>
    <t>2954972.xls</t>
  </si>
  <si>
    <t>Проходная точка</t>
  </si>
  <si>
    <t>Импорт завершён. Прочитано строк: 25, валидных: 23, отброшено: 2, новых: 11, обновлено: 12</t>
  </si>
  <si>
    <t>{"totalRows":25,"validRows":23,"skippedTotal":2,"skippedNoDate":0,"skippedNoUnit":0,"skippedWarehouse":2,"skippedBadPointMask":0,"skippedBadDate":0,"newRows":11,"updatedRows":12,"pointSheetsFound":23,"pointSheetsMissing":0}</t>
  </si>
  <si>
    <t>2633990.xls</t>
  </si>
  <si>
    <t>Быстрый обед</t>
  </si>
  <si>
    <t>421310.xls</t>
  </si>
  <si>
    <t>Импорт завершён. Прочитано строк: 25, валидных: 23, отброшено: 2, новых: 23, обновлено: 0</t>
  </si>
  <si>
    <t>{"totalRows":25,"validRows":23,"skippedTotal":2,"skippedNoDate":0,"skippedNoUnit":0,"skippedWarehouse":2,"skippedBadPointMask":0,"skippedBadDate":0,"newRows":23,"updatedRows":0,"pointSheetsFound":23,"pointSheetsMissing":0}</t>
  </si>
  <si>
    <t>6388853.xls</t>
  </si>
  <si>
    <t>Дата</t>
  </si>
  <si>
    <t>5106853.xls</t>
  </si>
  <si>
    <t>$ QR-код</t>
  </si>
  <si>
    <t>$ Касса</t>
  </si>
  <si>
    <t>8202675.xls</t>
  </si>
  <si>
    <t>$ Итог</t>
  </si>
  <si>
    <t>Импорт завершён. Прочитано строк: 28, валидных: 27, отброшено: 1, новых: 13, обновлено: 14</t>
  </si>
  <si>
    <t>{"totalRows":28,"validRows":27,"skippedTotal":1,"skippedNoDate":0,"skippedNoUnit":0,"skippedWarehouse":1,"skippedBadPointMask":0,"skippedBadDate":0,"newRows":13,"updatedRows":14,"pointSheetsFound":27,"pointSheetsMissing":0}</t>
  </si>
  <si>
    <t>Чеки QR</t>
  </si>
  <si>
    <t>Чеки Касса</t>
  </si>
  <si>
    <t>1673002.xls</t>
  </si>
  <si>
    <t>Чеки Итог</t>
  </si>
  <si>
    <t>Ср.-й чек</t>
  </si>
  <si>
    <t>Списания</t>
  </si>
  <si>
    <t>4032003.xls</t>
  </si>
  <si>
    <t>д/н</t>
  </si>
  <si>
    <t>Утро персонал</t>
  </si>
  <si>
    <t>2497627.xls</t>
  </si>
  <si>
    <t>Обед персонал</t>
  </si>
  <si>
    <t>3917172.xls</t>
  </si>
  <si>
    <t>Импорт завершён. Прочитано строк: 31, валидных: 28, отброшено: 3, новых: 28, обновлено: 0</t>
  </si>
  <si>
    <t>Салат + Напиток</t>
  </si>
  <si>
    <t>{"totalRows":31,"validRows":28,"skippedTotal":3,"skippedNoDate":0,"skippedNoUnit":0,"skippedWarehouse":2,"skippedBadPointMask":1,"skippedBadDate":0,"newRows":28,"updatedRows":0,"pointSheetsFound":28,"pointSheetsMissing":0}</t>
  </si>
  <si>
    <t>Вечер пациентки</t>
  </si>
  <si>
    <t>9816379.xls</t>
  </si>
  <si>
    <t>3259224.xls</t>
  </si>
  <si>
    <t>Дневной спад</t>
  </si>
  <si>
    <t>6957041.xls</t>
  </si>
  <si>
    <t>8045192.xls</t>
  </si>
  <si>
    <t>Импорт завершён. Прочитано строк: 28, валидных: 26, отброшено: 2, новых: 2, обновлено: 24</t>
  </si>
  <si>
    <t>{"totalRows":28,"validRows":26,"skippedTotal":2,"skippedNoDate":0,"skippedNoUnit":0,"skippedWarehouse":2,"skippedBadPointMask":0,"skippedBadDate":0,"newRows":2,"updatedRows":24,"pointSheetsFound":26,"pointSheetsMissing":0}</t>
  </si>
  <si>
    <t>6242383.xls</t>
  </si>
  <si>
    <t>6123711.xls</t>
  </si>
  <si>
    <t>1562446.xls</t>
  </si>
  <si>
    <t>Конкуренция с доставкой</t>
  </si>
  <si>
    <t>1562507.xls</t>
  </si>
  <si>
    <t>Импорт завершён. Прочитано строк: 28, валидных: 27, отброшено: 1, новых: 0, обновлено: 27</t>
  </si>
  <si>
    <t>{"totalRows":28,"validRows":27,"skippedTotal":1,"skippedNoDate":0,"skippedNoUnit":0,"skippedWarehouse":1,"skippedBadPointMask":0,"skippedBadDate":0,"newRows":0,"updatedRows":27,"pointSheetsFound":27,"pointSheetsMissing":0}</t>
  </si>
  <si>
    <t>9621017.xls</t>
  </si>
  <si>
    <t>Перекус вместо доставки</t>
  </si>
  <si>
    <t>6527724.xls</t>
  </si>
  <si>
    <t>353095.xls</t>
  </si>
  <si>
    <t>Импорт завершён. Прочитано строк: 31, валидных: 29, отброшено: 2, новых: 5, обновлено: 24</t>
  </si>
  <si>
    <t>{"totalRows":31,"validRows":29,"skippedTotal":2,"skippedNoDate":0,"skippedNoUnit":0,"skippedWarehouse":2,"skippedBadPointMask":0,"skippedBadDate":0,"newRows":5,"updatedRows":24,"pointSheetsFound":29,"pointSheetsMissing":0}</t>
  </si>
  <si>
    <t>3318731.xls</t>
  </si>
  <si>
    <t>454481.xls</t>
  </si>
  <si>
    <t>Импорт завершён. Прочитано строк: 31, валидных: 29, отброшено: 2, новых: 22, обновлено: 7</t>
  </si>
  <si>
    <t>{"totalRows":31,"validRows":29,"skippedTotal":2,"skippedNoDate":0,"skippedNoUnit":0,"skippedWarehouse":2,"skippedBadPointMask":0,"skippedBadDate":0,"newRows":22,"updatedRows":7,"pointSheetsFound":29,"pointSheetsMissing":0}</t>
  </si>
  <si>
    <t>Сильная столовая рядом</t>
  </si>
  <si>
    <t>8615570.xls</t>
  </si>
  <si>
    <t>5671885.xls</t>
  </si>
  <si>
    <t>Импорт завершён. Прочитано строк: 31, валидных: 29, отброшено: 2, новых: 10, обновлено: 19</t>
  </si>
  <si>
    <t>{"totalRows":31,"validRows":29,"skippedTotal":2,"skippedNoDate":0,"skippedNoUnit":0,"skippedWarehouse":2,"skippedBadPointMask":0,"skippedBadDate":0,"newRows":10,"updatedRows":19,"pointSheetsFound":29,"pointSheetsMissing":0}</t>
  </si>
  <si>
    <t>Логистика/вечер</t>
  </si>
  <si>
    <t>3408322.xls</t>
  </si>
  <si>
    <t>Импорт завершён. Прочитано строк: 28, валидных: 27, отброшено: 1, новых: 6, обновлено: 21</t>
  </si>
  <si>
    <t>{"totalRows":28,"validRows":27,"skippedTotal":1,"skippedNoDate":0,"skippedNoUnit":0,"skippedWarehouse":1,"skippedBadPointMask":0,"skippedBadDate":0,"newRows":6,"updatedRows":21,"pointSheetsFound":27,"pointSheetsMissing":0}</t>
  </si>
  <si>
    <t>1612172.xls</t>
  </si>
  <si>
    <t>Импорт завершён. Прочитано строк: 28, валидных: 27, отброшено: 1, новых: 8, обновлено: 19</t>
  </si>
  <si>
    <t>{"totalRows":28,"validRows":27,"skippedTotal":1,"skippedNoDate":0,"skippedNoUnit":0,"skippedWarehouse":1,"skippedBadPointMask":0,"skippedBadDate":0,"newRows":8,"updatedRows":19,"pointSheetsFound":27,"pointSheetsMissing":0}</t>
  </si>
  <si>
    <t>1521797.xls</t>
  </si>
  <si>
    <t>260811.xls</t>
  </si>
  <si>
    <t>Импорт завершён. Прочитано строк: 31, валидных: 29, отброшено: 2, новых: 23, обновлено: 6</t>
  </si>
  <si>
    <t>{"totalRows":31,"validRows":29,"skippedTotal":2,"skippedNoDate":0,"skippedNoUnit":0,"skippedWarehouse":2,"skippedBadPointMask":0,"skippedBadDate":0,"newRows":23,"updatedRows":6,"pointSheetsFound":29,"pointSheetsMissing":0}</t>
  </si>
  <si>
    <t>Ранний пик</t>
  </si>
  <si>
    <t>1284658.xls</t>
  </si>
  <si>
    <t>1369258.xls</t>
  </si>
  <si>
    <t>Импорт завершён. Прочитано строк: 28, валидных: 28, отброшено: 0, новых: 0, обновлено: 28</t>
  </si>
  <si>
    <t>Главный пик</t>
  </si>
  <si>
    <t>{"totalRows":28,"validRows":28,"skippedTotal":0,"skippedNoDate":0,"skippedNoUnit":0,"skippedWarehouse":0,"skippedBadPointMask":0,"skippedBadDate":0,"newRows":0,"updatedRows":28,"pointSheetsFound":28,"pointSheetsMissing":0}</t>
  </si>
  <si>
    <t>260813.xls</t>
  </si>
  <si>
    <t>Импорт завершён. Прочитано строк: 28, валидных: 28, отброшено: 0, новых: 19, обновлено: 9</t>
  </si>
  <si>
    <t>{"totalRows":28,"validRows":28,"skippedTotal":0,"skippedNoDate":0,"skippedNoUnit":0,"skippedWarehouse":0,"skippedBadPointMask":0,"skippedBadDate":0,"newRows":19,"updatedRows":9,"pointSheetsFound":28,"pointSheetsMissing":0}</t>
  </si>
  <si>
    <t>Вечерний пик</t>
  </si>
  <si>
    <t>Дневная просадка</t>
  </si>
  <si>
    <t>260814.xls</t>
  </si>
  <si>
    <t>Импорт завершён. Прочитано строк: 28, валидных: 28, отброшено: 0, новых: 21, обновлено: 7</t>
  </si>
  <si>
    <t>{"totalRows":28,"validRows":28,"skippedTotal":0,"skippedNoDate":0,"skippedNoUnit":0,"skippedWarehouse":0,"skippedBadPointMask":0,"skippedBadDate":0,"newRows":21,"updatedRows":7,"pointSheetsFound":28,"pointSheetsMissing":0}</t>
  </si>
  <si>
    <t>260815.xls</t>
  </si>
  <si>
    <t>Импорт завершён. Прочитано строк: 23, валидных: 22, отброшено: 1, новых: 21, обновлено: 1</t>
  </si>
  <si>
    <t>{"totalRows":23,"validRows":22,"skippedTotal":1,"skippedNoDate":0,"skippedNoUnit":0,"skippedWarehouse":0,"skippedBadPointMask":1,"skippedBadDate":0,"newRows":21,"updatedRows":1,"pointSheetsFound":22,"pointSheetsMissing":0}</t>
  </si>
  <si>
    <t>260816.xls</t>
  </si>
  <si>
    <t>Импорт завершён. Прочитано строк: 27, валидных: 26, отброшено: 1, новых: 23, обновлено: 3</t>
  </si>
  <si>
    <t>{"totalRows":27,"validRows":26,"skippedTotal":1,"skippedNoDate":0,"skippedNoUnit":0,"skippedWarehouse":1,"skippedBadPointMask":0,"skippedBadDate":0,"newRows":23,"updatedRows":3,"pointSheetsFound":26,"pointSheetsMissing":0}</t>
  </si>
  <si>
    <t>Обедной поток</t>
  </si>
  <si>
    <t>4487255.xls</t>
  </si>
  <si>
    <t>Второй бандл</t>
  </si>
  <si>
    <t>Вечер, если есть смены</t>
  </si>
  <si>
    <t>1564777.xls</t>
  </si>
  <si>
    <t>236902.xls</t>
  </si>
  <si>
    <t>5911024.xls</t>
  </si>
  <si>
    <t>5953358.xls</t>
  </si>
  <si>
    <t>Импорт завершён. Прочитано строк: 24, валидных: 23, отброшено: 1, новых: 3, обновлено: 20</t>
  </si>
  <si>
    <t>{"totalRows":24,"validRows":23,"skippedTotal":1,"skippedNoDate":0,"skippedNoUnit":0,"skippedWarehouse":1,"skippedBadPointMask":0,"skippedBadDate":0,"newRows":3,"updatedRows":20,"pointSheetsFound":23,"pointSheetsMissing":0}</t>
  </si>
  <si>
    <t>Период прошлый</t>
  </si>
  <si>
    <t>01.07.2026 - 25.07.2026</t>
  </si>
  <si>
    <t>метрика</t>
  </si>
  <si>
    <t>прошлый</t>
  </si>
  <si>
    <t>текущий</t>
  </si>
  <si>
    <t>разница</t>
  </si>
  <si>
    <t>разница %</t>
  </si>
  <si>
    <t>Период текущий</t>
  </si>
  <si>
    <t>01.08.2026 - 25.08.2026</t>
  </si>
  <si>
    <t>СР. Выручка</t>
  </si>
  <si>
    <t>Обновлено</t>
  </si>
  <si>
    <t>СР. Кол-во чеков</t>
  </si>
  <si>
    <t>СР. ВЫРУЧКА</t>
  </si>
  <si>
    <t>СР. КОЛ-ВО ЧЕКОВ</t>
  </si>
  <si>
    <t>СР. СРЕДНИЙ ЧЕК</t>
  </si>
  <si>
    <t>СПИСАНИЯ</t>
  </si>
  <si>
    <t>СР. Средний чек</t>
  </si>
  <si>
    <t>Прошлый</t>
  </si>
  <si>
    <t>Текущий</t>
  </si>
  <si>
    <t>%</t>
  </si>
  <si>
    <t>0</t>
  </si>
  <si>
    <t>нет</t>
  </si>
  <si>
    <t>1</t>
  </si>
  <si>
    <t>да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</si>
  <si>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</si>
  <si>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</si>
  <si>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</si>
  <si>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</si>
  <si>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</si>
  <si>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</si>
  <si>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</si>
  <si>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</si>
  <si>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</si>
  <si>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</si>
  <si>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</si>
  <si>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</si>
  <si>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</si>
  <si>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Для расчёта приняты средние данные из листа Дашборд</t>
  </si>
  <si>
    <t>15</t>
  </si>
  <si>
    <t>рент.50%</t>
  </si>
  <si>
    <t>Точка №</t>
  </si>
  <si>
    <t>Min выручка для рент 50%</t>
  </si>
  <si>
    <t>Ср.-я выручка</t>
  </si>
  <si>
    <t>Логистика</t>
  </si>
  <si>
    <t>16</t>
  </si>
  <si>
    <t>Аренда в день</t>
  </si>
  <si>
    <t>Связь в день</t>
  </si>
  <si>
    <t>Рентабельность</t>
  </si>
  <si>
    <t>Фин-рез день</t>
  </si>
  <si>
    <t>Фин-рез мес</t>
  </si>
  <si>
    <t>Рентабельность точек %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</si>
  <si>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</si>
  <si>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</si>
  <si>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</si>
  <si>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</si>
  <si>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</si>
  <si>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</si>
  <si>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</si>
  <si>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</si>
  <si>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</si>
  <si>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</si>
  <si>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</si>
  <si>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</si>
  <si>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</si>
  <si>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901</t>
  </si>
  <si>
    <t>Рентабельность точек по месяцу в рублях</t>
  </si>
  <si>
    <t>офис</t>
  </si>
  <si>
    <t>Нет</t>
  </si>
  <si>
    <t>Сб</t>
  </si>
  <si>
    <t>Пн</t>
  </si>
  <si>
    <t>Вт</t>
  </si>
  <si>
    <t>Пт</t>
  </si>
  <si>
    <t>Чт</t>
  </si>
  <si>
    <t>Ср</t>
  </si>
  <si>
    <t>Вс</t>
  </si>
  <si>
    <t>Да</t>
  </si>
  <si>
    <t>&gt;12000</t>
  </si>
  <si>
    <t>9000-12000</t>
  </si>
  <si>
    <t>7000-9000</t>
  </si>
  <si>
    <t>&lt;7000</t>
  </si>
  <si>
    <t>Точек</t>
  </si>
  <si>
    <t>Месяц</t>
  </si>
  <si>
    <t>Выручка</t>
  </si>
  <si>
    <t>% списаний</t>
  </si>
  <si>
    <t>ИТОГ</t>
  </si>
  <si>
    <t>Стоимость содержания</t>
  </si>
  <si>
    <t>Средние значения по точкам</t>
  </si>
  <si>
    <t>ФАКТ</t>
  </si>
  <si>
    <t>ПЛАН</t>
  </si>
  <si>
    <t>Отклонение</t>
  </si>
  <si>
    <t>№ точки</t>
  </si>
  <si>
    <t>Выручка ср.-я</t>
  </si>
  <si>
    <t>Чеков ср.-е</t>
  </si>
  <si>
    <t>Списания ср.-е</t>
  </si>
  <si>
    <t>Среднебудничная выручка на 1 точку</t>
  </si>
  <si>
    <t>ТОП-3 Целевой аудитории</t>
  </si>
  <si>
    <t>пол</t>
  </si>
  <si>
    <t>возраст</t>
  </si>
  <si>
    <t>% присутствия</t>
  </si>
  <si>
    <t>кол-во уникальных гостей</t>
  </si>
  <si>
    <t>женщины</t>
  </si>
  <si>
    <t>25-35</t>
  </si>
  <si>
    <t>мужчины</t>
  </si>
  <si>
    <t>35-45</t>
  </si>
  <si>
    <t>График работы</t>
  </si>
  <si>
    <t>дней в неделю</t>
  </si>
  <si>
    <t>часы работы</t>
  </si>
  <si>
    <t>08:00-22:00</t>
  </si>
  <si>
    <t>45-55</t>
  </si>
  <si>
    <t>08:00-17:00</t>
  </si>
  <si>
    <t>медицина</t>
  </si>
  <si>
    <t>завод</t>
  </si>
  <si>
    <t>мерчант</t>
  </si>
  <si>
    <t>QR мерч</t>
  </si>
  <si>
    <t>08:00-23:00</t>
  </si>
  <si>
    <t>Клининг 2</t>
  </si>
  <si>
    <t>18-25</t>
  </si>
  <si>
    <t>мудчины</t>
  </si>
  <si>
    <t>00:00-23:00</t>
  </si>
  <si>
    <t>муччины</t>
  </si>
  <si>
    <t>ФОТ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</si>
</sst>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.mm.yyyy"/>
    <numFmt numFmtId="165" formatCode="m/d/yyyy h:mm:ss"/>
    <numFmt numFmtId="166" formatCode="d.m.yyyy"/>
    <numFmt numFmtId="167" formatCode="0.0"/>
    <numFmt numFmtId="168" formatCode="[$р.-419]#,##0.00"/>
    <numFmt numFmtId="169" formatCode="dd.MM.yyyy HH:mm:ss"/>
    <numFmt numFmtId="170" formatCode="0.0%"/>
    <numFmt numFmtId="171" formatCode="+0.0%;-0.0%;-"/>
    <numFmt numFmtId="172" formatCode="dd.MM.yyyy"/>
    <numFmt numFmtId="173" formatCode="General"/>
    <numFmt numFmtId="174" formatCode="m.yyyy"/>
    <numFmt numFmtId="175" formatCode="[$р.-419]#,##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-webkit-standard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/>
    <font>
      <b/>
      <color theme="0"/>
      <name val="Arial"/>
      <scheme val="minor"/>
    </font>
    <font>
      <color theme="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i/>
      <color theme="1"/>
      <name val="Arial"/>
      <scheme val="minor"/>
    </font>
    <font>
      <b/>
      <color rgb="FF000000"/>
      <name val="Arial"/>
      <scheme val="minor"/>
    </font>
    <font>
      <sz val="11.0"/>
      <color rgb="FF1F1F22"/>
      <name val="SBSansText"/>
    </font>
    <font>
      <color theme="1"/>
      <name val="Arial"/>
    </font>
    <font>
      <b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2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9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0" fillId="0" fontId="2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2" numFmtId="0" xfId="0" applyFont="1"/>
    <xf borderId="0" fillId="3" fontId="5" numFmtId="0" xfId="0" applyAlignment="1" applyFill="1" applyFont="1">
      <alignment horizontal="center" readingOrder="0" vertical="center"/>
    </xf>
    <xf borderId="0" fillId="3" fontId="5" numFmtId="1" xfId="0" applyAlignment="1" applyFill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3" fillId="0" fontId="5" numFmtId="1" xfId="0" applyAlignment="1" applyBorder="1" applyFont="1" applyNumberFormat="1">
      <alignment horizontal="center" readingOrder="0" vertical="center"/>
    </xf>
    <xf borderId="2" fillId="0" fontId="5" numFmtId="1" xfId="0" applyAlignment="1" applyBorder="1" applyFont="1" applyNumberFormat="1">
      <alignment horizontal="center" readingOrder="0" vertical="center"/>
    </xf>
    <xf borderId="0" fillId="4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2" fontId="5" numFmtId="1" xfId="0" applyAlignment="1" applyBorder="1" applyFill="1" applyFont="1" applyNumberFormat="1">
      <alignment horizontal="center" readingOrder="0"/>
    </xf>
    <xf borderId="1" fillId="0" fontId="5" numFmtId="1" xfId="0" applyAlignment="1" applyBorder="1" applyFont="1" applyNumberForma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 vertical="bottom"/>
    </xf>
    <xf borderId="1" fillId="2" fontId="6" numFmtId="1" xfId="0" applyAlignment="1" applyBorder="1" applyFill="1" applyFont="1" applyNumberFormat="1">
      <alignment horizontal="center" readingOrder="0" vertical="bottom"/>
    </xf>
    <xf borderId="1" fillId="0" fontId="6" numFmtId="1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0" fillId="0" fontId="1" numFmtId="49" xfId="0" applyAlignment="1" applyFont="1" applyNumberFormat="1">
      <alignment horizontal="right"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1" numFmtId="4" xfId="0" applyAlignment="1" applyFill="1" applyFont="1" applyNumberFormat="1">
      <alignment readingOrder="0"/>
    </xf>
    <xf borderId="0" fillId="2" fontId="1" numFmtId="168" xfId="0" applyFill="1" applyFont="1" applyNumberFormat="1"/>
    <xf borderId="0" fillId="0" fontId="3" numFmtId="168" xfId="0" applyFont="1" applyNumberFormat="1"/>
    <xf borderId="0" fillId="0" fontId="1" numFmtId="10" xfId="0" applyAlignment="1" applyFont="1" applyNumberFormat="1">
      <alignment horizontal="center"/>
    </xf>
    <xf borderId="0" fillId="0" fontId="7" numFmtId="169" xfId="0" applyAlignment="1" applyFont="1" applyNumberFormat="1">
      <alignment horizontal="left" readingOrder="0"/>
    </xf>
    <xf borderId="0" fillId="5" fontId="1" numFmtId="0" xfId="0" applyAlignment="1" applyFill="1" applyFont="1">
      <alignment readingOrder="0"/>
    </xf>
    <xf borderId="0" fillId="5" fontId="1" numFmtId="4" xfId="0" applyFill="1" applyFont="1" applyNumberFormat="1"/>
    <xf borderId="0" fillId="0" fontId="3" numFmtId="4" xfId="0" applyFont="1" applyNumberFormat="1"/>
    <xf borderId="0" fillId="0" fontId="1" numFmtId="168" xfId="0" applyFont="1" applyNumberFormat="1"/>
    <xf borderId="0" fillId="0" fontId="1" numFmtId="49" xfId="0" applyAlignment="1" applyFont="1" applyNumberFormat="1">
      <alignment horizontal="right"/>
    </xf>
    <xf borderId="2" fillId="2" fontId="3" numFmtId="4" xfId="0" applyAlignment="1" applyBorder="1" applyFill="1" applyFont="1" applyNumberFormat="1">
      <alignment horizontal="center" readingOrder="0"/>
    </xf>
    <xf borderId="4" fillId="2" fontId="3" numFmtId="4" xfId="0" applyAlignment="1" applyBorder="1" applyFill="1" applyFont="1" applyNumberFormat="1">
      <alignment horizontal="center" readingOrder="0"/>
    </xf>
    <xf borderId="3" fillId="0" fontId="3" numFmtId="170" xfId="0" applyBorder="1" applyFont="1" applyNumberFormat="1"/>
    <xf borderId="2" fillId="6" fontId="3" numFmtId="4" xfId="0" applyAlignment="1" applyBorder="1" applyFill="1" applyFont="1" applyNumberFormat="1">
      <alignment horizontal="center" readingOrder="0"/>
    </xf>
    <xf borderId="4" fillId="0" fontId="8" numFmtId="0" xfId="0" applyBorder="1" applyFont="1"/>
    <xf borderId="2" fillId="3" fontId="3" numFmtId="4" xfId="0" applyAlignment="1" applyBorder="1" applyFill="1" applyFont="1" applyNumberFormat="1">
      <alignment horizontal="center" readingOrder="0"/>
    </xf>
    <xf borderId="2" fillId="7" fontId="9" numFmtId="4" xfId="0" applyAlignment="1" applyBorder="1" applyFill="1" applyFont="1" applyNumberFormat="1">
      <alignment horizontal="center" readingOrder="0"/>
    </xf>
    <xf borderId="3" fillId="0" fontId="3" numFmtId="10" xfId="0" applyBorder="1" applyFont="1" applyNumberFormat="1"/>
    <xf borderId="0" fillId="3" fontId="1" numFmtId="0" xfId="0" applyAlignment="1" applyFill="1" applyFont="1">
      <alignment readingOrder="0"/>
    </xf>
    <xf borderId="0" fillId="3" fontId="1" numFmtId="4" xfId="0" applyFill="1" applyFont="1" applyNumberFormat="1"/>
    <xf borderId="0" fillId="0" fontId="3" numFmtId="4" xfId="0" applyAlignment="1" applyFont="1" applyNumberFormat="1">
      <alignment horizontal="center" readingOrder="0"/>
    </xf>
    <xf borderId="0" fillId="7" fontId="10" numFmtId="0" xfId="0" applyAlignment="1" applyFill="1" applyFont="1">
      <alignment readingOrder="0"/>
    </xf>
    <xf borderId="0" fillId="7" fontId="10" numFmtId="4" xfId="0" applyFill="1" applyFont="1" applyNumberFormat="1"/>
    <xf borderId="1" fillId="2" fontId="2" numFmtId="1" xfId="0" applyAlignment="1" applyBorder="1" applyFill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0" fillId="0" fontId="1" numFmtId="171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8" fontId="1" numFmtId="49" xfId="0" applyAlignment="1" applyFill="1" applyFont="1" applyNumberFormat="1">
      <alignment horizontal="right" readingOrder="0"/>
    </xf>
    <xf borderId="0" fillId="0" fontId="1" numFmtId="168" xfId="0" applyAlignment="1" applyFont="1" applyNumberFormat="1">
      <alignment readingOrder="0"/>
    </xf>
    <xf borderId="0" fillId="0" fontId="1" numFmtId="4" xfId="0" applyFont="1" applyNumberFormat="1"/>
    <xf borderId="1" fillId="0" fontId="2" numFmtId="14" xfId="0" applyAlignment="1" applyBorder="1" applyFont="1" applyNumberFormat="1">
      <alignment horizontal="center" readingOrder="0"/>
    </xf>
    <xf borderId="1" fillId="2" fontId="2" numFmtId="1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9" fontId="11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0" fontId="3" numFmtId="0" xfId="0" applyFont="1"/>
    <xf borderId="0" fillId="10" fontId="3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1" numFmtId="168" xfId="0" applyBorder="1" applyFont="1" applyNumberFormat="1"/>
    <xf borderId="0" fillId="0" fontId="12" numFmtId="0" xfId="0" applyAlignment="1" applyFont="1">
      <alignment horizontal="center" readingOrder="0"/>
    </xf>
    <xf borderId="1" fillId="0" fontId="1" numFmtId="167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0" fillId="4" fontId="5" numFmtId="167" xfId="0" applyAlignment="1" applyFill="1" applyFont="1" applyNumberFormat="1">
      <alignment horizontal="center" readingOrder="0"/>
    </xf>
    <xf borderId="1" fillId="6" fontId="5" numFmtId="1" xfId="0" applyAlignment="1" applyBorder="1" applyFill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readingOrder="0"/>
    </xf>
    <xf borderId="1" fillId="0" fontId="2" numFmtId="172" xfId="0" applyAlignment="1" applyBorder="1" applyFont="1" applyNumberFormat="1">
      <alignment horizontal="center" readingOrder="0"/>
    </xf>
    <xf borderId="1" fillId="6" fontId="2" numFmtId="1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11" fontId="13" numFmtId="173" xfId="0" applyAlignment="1" applyFill="1" applyFont="1" applyNumberFormat="1">
      <alignment horizontal="center" shrinkToFit="0" vertical="bottom" wrapText="1"/>
    </xf>
    <xf borderId="1" fillId="6" fontId="2" numFmtId="1" xfId="0" applyAlignment="1" applyBorder="1" applyFill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1" fillId="12" fontId="3" numFmtId="4" xfId="0" applyAlignment="1" applyBorder="1" applyFill="1" applyFont="1" applyNumberFormat="1">
      <alignment horizontal="center" readingOrder="0"/>
    </xf>
    <xf borderId="1" fillId="13" fontId="3" numFmtId="4" xfId="0" applyAlignment="1" applyBorder="1" applyFill="1" applyFont="1" applyNumberFormat="1">
      <alignment horizontal="center" readingOrder="0"/>
    </xf>
    <xf borderId="1" fillId="14" fontId="3" numFmtId="4" xfId="0" applyAlignment="1" applyBorder="1" applyFill="1" applyFont="1" applyNumberFormat="1">
      <alignment horizontal="center" readingOrder="0"/>
    </xf>
    <xf borderId="1" fillId="7" fontId="14" numFmtId="4" xfId="0" applyAlignment="1" applyBorder="1" applyFill="1" applyFont="1" applyNumberForma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1" fillId="0" fontId="3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3" numFmtId="17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/>
    </xf>
    <xf borderId="0" fillId="0" fontId="1" numFmtId="172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1" fillId="15" fontId="3" numFmtId="167" xfId="0" applyAlignment="1" applyBorder="1" applyFill="1" applyFont="1" applyNumberFormat="1">
      <alignment horizontal="center" readingOrder="0"/>
    </xf>
    <xf borderId="1" fillId="16" fontId="3" numFmtId="167" xfId="0" applyAlignment="1" applyBorder="1" applyFill="1" applyFont="1" applyNumberFormat="1">
      <alignment horizontal="center" readingOrder="0"/>
    </xf>
    <xf borderId="1" fillId="17" fontId="14" numFmtId="167" xfId="0" applyAlignment="1" applyBorder="1" applyFill="1" applyFont="1" applyNumberFormat="1">
      <alignment horizontal="center" readingOrder="0"/>
    </xf>
    <xf borderId="1" fillId="18" fontId="14" numFmtId="167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168" xfId="0" applyAlignment="1" applyFont="1" applyNumberFormat="1">
      <alignment horizontal="center"/>
    </xf>
    <xf borderId="0" fillId="12" fontId="3" numFmtId="175" xfId="0" applyAlignment="1" applyFill="1" applyFont="1" applyNumberFormat="1">
      <alignment horizontal="center" readingOrder="0"/>
    </xf>
    <xf borderId="0" fillId="0" fontId="3" numFmtId="1" xfId="0" applyAlignment="1" applyFont="1" applyNumberFormat="1">
      <alignment horizontal="center"/>
    </xf>
    <xf borderId="1" fillId="12" fontId="1" numFmtId="0" xfId="0" applyAlignment="1" applyBorder="1" applyFill="1" applyFont="1">
      <alignment horizontal="center" readingOrder="0"/>
    </xf>
    <xf borderId="1" fillId="15" fontId="1" numFmtId="3" xfId="0" applyAlignment="1" applyBorder="1" applyFill="1" applyFont="1" applyNumberFormat="1">
      <alignment horizontal="center"/>
    </xf>
    <xf borderId="1" fillId="16" fontId="1" numFmtId="3" xfId="0" applyAlignment="1" applyBorder="1" applyFill="1" applyFont="1" applyNumberFormat="1">
      <alignment horizontal="center"/>
    </xf>
    <xf borderId="1" fillId="17" fontId="15" numFmtId="3" xfId="0" applyAlignment="1" applyBorder="1" applyFill="1" applyFont="1" applyNumberFormat="1">
      <alignment horizontal="center"/>
    </xf>
    <xf borderId="1" fillId="18" fontId="15" numFmtId="3" xfId="0" applyAlignment="1" applyBorder="1" applyFill="1" applyFont="1" applyNumberFormat="1">
      <alignment horizontal="center"/>
    </xf>
    <xf borderId="0" fillId="0" fontId="16" numFmtId="168" xfId="0" applyAlignment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1" numFmtId="14" xfId="0" applyAlignment="1" applyFont="1" applyNumberForma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8" xfId="0" applyAlignment="1" applyFont="1" applyNumberFormat="1">
      <alignment horizontal="center"/>
    </xf>
    <xf borderId="1" fillId="13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14" fontId="1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0" fillId="11" fontId="17" numFmtId="173" xfId="0" applyAlignment="1" applyFill="1" applyFont="1" applyNumberFormat="1">
      <alignment horizontal="center" readingOrder="0" shrinkToFit="0" vertical="bottom" wrapText="1"/>
    </xf>
    <xf borderId="1" fillId="11" fontId="17" numFmtId="17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11" fontId="13" numFmtId="173" xfId="0" applyAlignment="1" applyBorder="1" applyFill="1" applyFont="1" applyNumberFormat="1">
      <alignment horizontal="center" readingOrder="0" shrinkToFit="0" vertical="bottom" wrapText="1"/>
    </xf>
    <xf borderId="1" fillId="11" fontId="13" numFmtId="9" xfId="0" applyAlignment="1" applyBorder="1" applyFill="1" applyFont="1" applyNumberFormat="1">
      <alignment horizontal="center" readingOrder="0" shrinkToFit="0" vertical="bottom" wrapText="1"/>
    </xf>
    <xf borderId="0" fillId="11" fontId="13" numFmtId="173" xfId="0" applyAlignment="1" applyFill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right" readingOrder="0"/>
    </xf>
    <xf borderId="1" fillId="15" fontId="3" numFmtId="3" xfId="0" applyAlignment="1" applyBorder="1" applyFill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1" fillId="0" fontId="1" numFmtId="172" xfId="0" applyAlignment="1" applyBorder="1" applyFont="1" applyNumberFormat="1">
      <alignment readingOrder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2" numFmtId="172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2" fontId="2" numFmtId="0" xfId="0" applyAlignment="1" applyFill="1" applyFont="1">
      <alignment horizontal="center"/>
    </xf>
    <xf borderId="1" fillId="4" fontId="2" numFmtId="0" xfId="0" applyAlignment="1" applyBorder="1" applyFill="1" applyFont="1">
      <alignment horizontal="center" readingOrder="0"/>
    </xf>
    <xf borderId="1" fillId="0" fontId="6" numFmtId="172" xfId="0" applyAlignment="1" applyBorder="1" applyFont="1" applyNumberFormat="1">
      <alignment horizontal="center" readingOrder="0" vertical="bottom"/>
    </xf>
    <xf borderId="1" fillId="0" fontId="1" numFmtId="1" xfId="0" applyAlignment="1" applyBorder="1" applyFont="1" applyNumberFormat="1">
      <alignment horizontal="center" readingOrder="0"/>
    </xf>
    <xf borderId="1" fillId="6" fontId="6" numFmtId="1" xfId="0" applyAlignment="1" applyBorder="1" applyFill="1" applyFont="1" applyNumberFormat="1">
      <alignment horizontal="center" readingOrder="0" vertical="bottom"/>
    </xf>
    <xf borderId="0" fillId="4" fontId="5" numFmtId="2" xfId="0" applyAlignment="1" applyFill="1" applyFont="1" applyNumberFormat="1">
      <alignment horizontal="center" readingOrder="0"/>
    </xf>
    <xf borderId="1" fillId="2" fontId="6" numFmtId="1" xfId="0" applyAlignment="1" applyBorder="1" applyFill="1" applyFont="1" applyNumberFormat="1">
      <alignment readingOrder="0" vertical="bottom"/>
    </xf>
    <xf borderId="1" fillId="6" fontId="6" numFmtId="1" xfId="0" applyAlignment="1" applyBorder="1" applyFill="1" applyFont="1" applyNumberFormat="1">
      <alignment readingOrder="0" vertical="bottom"/>
    </xf>
    <xf borderId="1" fillId="0" fontId="1" numFmtId="1" xfId="0" applyAlignment="1" applyBorder="1" applyFont="1" applyNumberFormat="1">
      <alignment horizontal="center"/>
    </xf>
    <xf borderId="0" fillId="4" fontId="5" numFmtId="1" xfId="0" applyAlignment="1" applyFill="1" applyFont="1" applyNumberFormat="1">
      <alignment horizontal="center"/>
    </xf>
    <xf borderId="0" fillId="4" fontId="5" numFmtId="1" xfId="0" applyAlignment="1" applyFill="1" applyFont="1" applyNumberFormat="1">
      <alignment horizontal="center" readingOrder="0"/>
    </xf>
    <xf borderId="1" fillId="4" fontId="5" numFmtId="1" xfId="0" applyAlignment="1" applyBorder="1" applyFill="1" applyFont="1" applyNumberFormat="1">
      <alignment horizontal="center" readingOrder="0"/>
    </xf>
    <xf borderId="0" fillId="11" fontId="18" numFmtId="0" xfId="0" applyAlignment="1" applyFill="1" applyFont="1">
      <alignment horizontal="center" readingOrder="0"/>
    </xf>
    <xf borderId="1" fillId="4" fontId="2" numFmtId="1" xfId="0" applyAlignment="1" applyBorder="1" applyFill="1" applyFont="1" applyNumberFormat="1">
      <alignment horizontal="center" readingOrder="0"/>
    </xf>
    <xf borderId="1" fillId="4" fontId="2" numFmtId="1" xfId="0" applyAlignment="1" applyBorder="1" applyFill="1" applyFont="1" applyNumberFormat="1">
      <alignment horizontal="center"/>
    </xf>
    <xf borderId="1" fillId="0" fontId="7" numFmtId="1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0" fontId="2" numFmtId="168" xfId="0" applyAlignment="1" applyBorder="1" applyFont="1" applyNumberFormat="1">
      <alignment horizontal="center" readingOrder="0"/>
    </xf>
    <xf borderId="1" fillId="0" fontId="5" numFmtId="168" xfId="0" applyAlignment="1" applyBorder="1" applyFont="1" applyNumberFormat="1">
      <alignment horizontal="center" readingOrder="0"/>
    </xf>
    <xf borderId="0" fillId="4" fontId="5" numFmtId="167" xfId="0" applyAlignment="1" applyFill="1" applyFont="1" applyNumberFormat="1">
      <alignment horizontal="center"/>
    </xf>
    <xf borderId="1" fillId="4" fontId="5" numFmtId="167" xfId="0" applyAlignment="1" applyBorder="1" applyFill="1" applyFont="1" applyNumberFormat="1">
      <alignment horizontal="center" readingOrder="0"/>
    </xf>
    <xf borderId="1" fillId="4" fontId="2" numFmtId="167" xfId="0" applyAlignment="1" applyBorder="1" applyFill="1" applyFont="1" applyNumberFormat="1">
      <alignment horizontal="center" readingOrder="0"/>
    </xf>
    <xf borderId="1" fillId="4" fontId="2" numFmtId="167" xfId="0" applyAlignment="1" applyBorder="1" applyFill="1" applyFont="1" applyNumberFormat="1">
      <alignment horizontal="center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1" xfId="0" applyAlignment="1" applyBorder="1" applyFill="1" applyFont="1" applyNumberFormat="1">
      <alignment horizontal="center" readingOrder="0" vertical="center"/>
    </xf>
    <xf borderId="1" fillId="4" fontId="5" numFmtId="1" xfId="0" applyAlignment="1" applyBorder="1" applyFill="1" applyFont="1" applyNumberFormat="1">
      <alignment horizontal="center"/>
    </xf>
    <xf borderId="2" fillId="0" fontId="19" numFmtId="0" xfId="0" applyAlignment="1" applyBorder="1" applyFont="1">
      <alignment horizontal="center"/>
    </xf>
    <xf borderId="3" fillId="0" fontId="19" numFmtId="164" xfId="0" applyAlignment="1" applyBorder="1" applyFont="1" applyNumberFormat="1">
      <alignment horizontal="center" readingOrder="0"/>
    </xf>
    <xf borderId="2" fillId="0" fontId="19" numFmtId="1" xfId="0" applyAlignment="1" applyBorder="1" applyFont="1" applyNumberFormat="1">
      <alignment horizontal="center"/>
    </xf>
    <xf borderId="3" fillId="0" fontId="20" numFmtId="1" xfId="0" applyAlignment="1" applyBorder="1" applyFont="1" applyNumberFormat="1">
      <alignment horizontal="center"/>
    </xf>
    <xf borderId="2" fillId="0" fontId="20" numFmtId="1" xfId="0" applyAlignment="1" applyBorder="1" applyFont="1" applyNumberFormat="1">
      <alignment horizontal="center"/>
    </xf>
    <xf borderId="3" fillId="0" fontId="20" numFmtId="1" xfId="0" applyAlignment="1" applyBorder="1" applyFont="1" applyNumberFormat="1">
      <alignment horizontal="center" readingOrder="0"/>
    </xf>
    <xf borderId="1" fillId="0" fontId="19" numFmtId="166" xfId="0" applyAlignment="1" applyBorder="1" applyFont="1" applyNumberFormat="1">
      <alignment horizontal="center" readingOrder="0" vertical="bottom"/>
    </xf>
    <xf borderId="1" fillId="2" fontId="19" numFmtId="1" xfId="0" applyAlignment="1" applyBorder="1" applyFill="1" applyFont="1" applyNumberFormat="1">
      <alignment horizontal="center" readingOrder="0" vertical="bottom"/>
    </xf>
    <xf borderId="1" fillId="0" fontId="19" numFmtId="1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4" fontId="19" numFmtId="1" xfId="0" applyAlignment="1" applyBorder="1" applyFill="1" applyFont="1" applyNumberFormat="1">
      <alignment horizontal="center" readingOrder="0" vertical="bottom"/>
    </xf>
    <xf borderId="0" fillId="0" fontId="19" numFmtId="0" xfId="0" applyAlignment="1" applyFont="1">
      <alignment readingOrder="0" vertical="bottom"/>
    </xf>
    <xf borderId="1" fillId="2" fontId="19" numFmtId="1" xfId="0" applyAlignment="1" applyBorder="1" applyFill="1" applyFont="1" applyNumberFormat="1">
      <alignment horizontal="center" vertical="bottom"/>
    </xf>
    <xf borderId="1" fillId="0" fontId="19" numFmtId="1" xfId="0" applyAlignment="1" applyBorder="1" applyFont="1" applyNumberFormat="1">
      <alignment horizontal="center" vertical="bottom"/>
    </xf>
    <xf borderId="0" fillId="0" fontId="19" numFmtId="0" xfId="0" applyAlignment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3" fillId="0" fontId="19" numFmtId="164" xfId="0" applyAlignment="1" applyBorder="1" applyFont="1" applyNumberFormat="1">
      <alignment horizontal="center"/>
    </xf>
    <xf borderId="0" fillId="2" fontId="5" numFmtId="1" xfId="0" applyAlignment="1" applyFill="1" applyFont="1" applyNumberFormat="1">
      <alignment horizontal="center" readingOrder="0" vertical="center"/>
    </xf>
    <xf borderId="0" fillId="2" fontId="5" numFmtId="1" xfId="0" applyAlignment="1" applyFill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center" readingOrder="0"/>
    </xf>
    <xf borderId="0" fillId="4" fontId="5" numFmtId="168" xfId="0" applyAlignment="1" applyFill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2" xfId="0" applyAlignment="1" applyBorder="1" applyFont="1" applyNumberFormat="1">
      <alignment horizontal="center"/>
    </xf>
    <xf borderId="1" fillId="0" fontId="1" numFmtId="168" xfId="0" applyAlignment="1" applyBorder="1" applyFont="1" applyNumberFormat="1">
      <alignment horizontal="center" readingOrder="0"/>
    </xf>
    <xf borderId="1" fillId="4" fontId="2" numFmtId="168" xfId="0" applyAlignment="1" applyBorder="1" applyFill="1" applyFont="1" applyNumberFormat="1">
      <alignment horizontal="center" readingOrder="0"/>
    </xf>
    <xf borderId="0" fillId="0" fontId="5" numFmtId="1" xfId="0" applyAlignment="1" applyFont="1" applyNumberFormat="1">
      <alignment horizontal="center" readingOrder="0"/>
    </xf>
    <xf borderId="1" fillId="0" fontId="5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/>
    </xf>
    <xf borderId="1" fillId="2" fontId="6" numFmtId="166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'шаблон'!$J$3:$J$1000</c:f>
            </c:strRef>
          </c:cat>
          <c:val>
            <c:numRef>
              <c:f>'шаблон'!$H$3:$H$1000</c:f>
              <c:numCache/>
            </c:numRef>
          </c:val>
        </c:ser>
        <c:axId val="1880565128"/>
        <c:axId val="1816292863"/>
      </c:barChart>
      <c:catAx>
        <c:axId val="1880565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292863"/>
      </c:catAx>
      <c:valAx>
        <c:axId val="18162928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056512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'Рентабельность точек'!$A$2:$A$1002</c:f>
            </c:strRef>
          </c:cat>
          <c:val>
            <c:numRef>
              <c:f>'Рентабельность точек'!$H$2:$H$1002</c:f>
              <c:numCache/>
            </c:numRef>
          </c:val>
        </c:ser>
        <c:axId val="262528458"/>
        <c:axId val="2034979594"/>
      </c:barChart>
      <c:catAx>
        <c:axId val="26252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979594"/>
      </c:catAx>
      <c:valAx>
        <c:axId val="2034979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528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noFill/>
            </a:ln>
          </c:spPr>
          <c:cat>
            <c:strRef>
              <c:f>'Рентабельность точек'!$A$3:$A$1002</c:f>
            </c:strRef>
          </c:cat>
          <c:val>
            <c:numRef>
              <c:f>'Рентабельность точек'!$J$3:$J$1002</c:f>
              <c:numCache/>
            </c:numRef>
          </c:val>
        </c:ser>
        <c:axId val="2023416805"/>
        <c:axId val="587695572"/>
      </c:barChart>
      <c:catAx>
        <c:axId val="2023416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Для расчёта приняты средние данные из листа Дашборд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695572"/>
      </c:catAx>
      <c:valAx>
        <c:axId val="58769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416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BF9000"/>
                </a:solidFill>
                <a:latin typeface="+mn-lt"/>
              </a:defRPr>
            </a:pPr>
            <a:r>
              <a:rPr b="0">
                <a:solidFill>
                  <a:srgbClr val="BF9000"/>
                </a:solidFill>
                <a:latin typeface="+mn-lt"/>
              </a:rPr>
              <a:t>Кол-во чеков среднедневное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'Дашборд'!$C$4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'Дашборд'!$A$5:$A$1020</c:f>
            </c:strRef>
          </c:cat>
          <c:val>
            <c:numRef>
              <c:f>'Дашборд'!$C$5:$C$1020</c:f>
              <c:numCache/>
            </c:numRef>
          </c:val>
        </c:ser>
        <c:axId val="1594810543"/>
        <c:axId val="1375616804"/>
      </c:barChart>
      <c:catAx>
        <c:axId val="159481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№ точки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616804"/>
      </c:catAx>
      <c:valAx>
        <c:axId val="1375616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Чеков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810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Выручка средняя дневная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'Дашборд'!$B$4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'Дашборд'!$A$5:$A$1020</c:f>
            </c:strRef>
          </c:cat>
          <c:val>
            <c:numRef>
              <c:f>'Дашборд'!$B$5:$B$1020</c:f>
              <c:numCache/>
            </c:numRef>
          </c:val>
        </c:ser>
        <c:axId val="1554525591"/>
        <c:axId val="1455518664"/>
      </c:barChart>
      <c:catAx>
        <c:axId val="1554525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№ точки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518664"/>
      </c:catAx>
      <c:valAx>
        <c:axId val="1455518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Выручка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525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Средний чек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'Дашборд'!$D$4</c:f>
            </c:strRef>
          </c:tx>
          <c:spPr>
            <a:solidFill>
              <a:srgbClr val="8E7CC3"/>
            </a:solidFill>
            <a:ln cmpd="sng">
              <a:noFill/>
            </a:ln>
          </c:spPr>
          <c:cat>
            <c:strRef>
              <c:f>'Дашборд'!$A$5:$A$1020</c:f>
            </c:strRef>
          </c:cat>
          <c:val>
            <c:numRef>
              <c:f>'Дашборд'!$D$5:$D$1020</c:f>
              <c:numCache/>
            </c:numRef>
          </c:val>
        </c:ser>
        <c:axId val="85753496"/>
        <c:axId val="1092573527"/>
      </c:barChart>
      <c:catAx>
        <c:axId val="85753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№ точки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573527"/>
      </c:catAx>
      <c:valAx>
        <c:axId val="1092573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Ср.-й чек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53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Списания средние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'Дашборд'!$E$4</c:f>
            </c:strRef>
          </c:tx>
          <c:spPr>
            <a:solidFill>
              <a:srgbClr val="CC0000"/>
            </a:solidFill>
            <a:ln cmpd="sng">
              <a:noFill/>
            </a:ln>
          </c:spPr>
          <c:cat>
            <c:strRef>
              <c:f>'Дашборд'!$A$5:$A$1020</c:f>
            </c:strRef>
          </c:cat>
          <c:val>
            <c:numRef>
              <c:f>'Дашборд'!$E$5:$E$1020</c:f>
              <c:numCache/>
            </c:numRef>
          </c:val>
        </c:ser>
        <c:axId val="1240603417"/>
        <c:axId val="1090307802"/>
      </c:barChart>
      <c:catAx>
        <c:axId val="124060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№ точки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307802"/>
      </c:catAx>
      <c:valAx>
        <c:axId val="1090307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Списания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603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dPt>
            <c:idx val="1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'Дашборд'!$X$1:$X$1020</c:f>
            </c:strRef>
          </c:cat>
          <c:val>
            <c:numRef>
              <c:f>'Дашборд'!$Y$1:$Y$1020</c:f>
              <c:numCache/>
            </c:numRef>
          </c:val>
        </c:ser>
        <c:axId val="295914388"/>
        <c:axId val="373775014"/>
      </c:barChart>
      <c:catAx>
        <c:axId val="295914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775014"/>
      </c:catAx>
      <c:valAx>
        <c:axId val="373775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914388"/>
      </c:valAx>
    </c:plotArea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B45F06"/>
                </a:solidFill>
                <a:latin typeface="+mn-lt"/>
              </a:defRPr>
            </a:pPr>
            <a:r>
              <a:rPr b="0">
                <a:solidFill>
                  <a:srgbClr val="B45F06"/>
                </a:solidFill>
                <a:latin typeface="+mn-lt"/>
              </a:rPr>
              <a:t>Стоимость содержания маркетов (P3)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45F06"/>
            </a:solidFill>
            <a:ln cmpd="sng">
              <a:noFill/>
            </a:ln>
          </c:spPr>
          <c:cat>
            <c:strRef>
              <c:f>'Дашборд'!$AG$2:$AG$1020</c:f>
            </c:strRef>
          </c:cat>
          <c:val>
            <c:numRef>
              <c:f>'Дашборд'!$AH$2:$AH$1020</c:f>
              <c:numCache/>
            </c:numRef>
          </c:val>
        </c:ser>
        <c:axId val="1438701294"/>
        <c:axId val="556231660"/>
      </c:barChart>
      <c:catAx>
        <c:axId val="1438701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231660"/>
      </c:catAx>
      <c:valAx>
        <c:axId val="556231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701294"/>
      </c:valAx>
    </c:plotArea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Средняя выручка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'_service_dashboard_vm'!$B$5</c:f>
            </c:strRef>
          </c:tx>
          <c:spPr>
            <a:solidFill>
              <a:srgbClr val="9E9E9E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'_service_dashboard_vm'!$B$6:$B$36</c:f>
              <c:numCache/>
            </c:numRef>
          </c:val>
        </c:ser>
        <c:ser>
          <c:idx val="1"/>
          <c:order val="1"/>
          <c:tx>
            <c:strRef>
              <c:f>'_service_dashboard_vm'!$C$5</c:f>
            </c:strRef>
          </c:tx>
          <c:spPr>
            <a:solidFill>
              <a:srgbClr val="C49A00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'_service_dashboard_vm'!$C$6:$C$36</c:f>
              <c:numCache/>
            </c:numRef>
          </c:val>
        </c:ser>
        <c:axId val="866503716"/>
        <c:axId val="208626504"/>
      </c:barChart>
      <c:catAx>
        <c:axId val="866503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Точка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26504"/>
      </c:catAx>
      <c:valAx>
        <c:axId val="20862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50371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Среднее кол-во чеков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'_service_dashboard_vm'!$E$5</c:f>
            </c:strRef>
          </c:tx>
          <c:spPr>
            <a:solidFill>
              <a:srgbClr val="9E9E9E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'_service_dashboard_vm'!$E$6:$E$36</c:f>
              <c:numCache/>
            </c:numRef>
          </c:val>
        </c:ser>
        <c:ser>
          <c:idx val="1"/>
          <c:order val="1"/>
          <c:tx>
            <c:strRef>
              <c:f>'_service_dashboard_vm'!$F$5</c:f>
            </c:strRef>
          </c:tx>
          <c:spPr>
            <a:solidFill>
              <a:srgbClr val="C49A00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'_service_dashboard_vm'!$F$6:$F$36</c:f>
              <c:numCache/>
            </c:numRef>
          </c:val>
        </c:ser>
        <c:axId val="1128183741"/>
        <c:axId val="257381600"/>
      </c:barChart>
      <c:catAx>
        <c:axId val="1128183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Точка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381600"/>
      </c:catAx>
      <c:valAx>
        <c:axId val="257381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18374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Средний чек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'_service_dashboard_vm'!$H$5</c:f>
            </c:strRef>
          </c:tx>
          <c:spPr>
            <a:solidFill>
              <a:srgbClr val="9E9E9E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'_service_dashboard_vm'!$H$6:$H$36</c:f>
              <c:numCache/>
            </c:numRef>
          </c:val>
        </c:ser>
        <c:ser>
          <c:idx val="1"/>
          <c:order val="1"/>
          <c:tx>
            <c:strRef>
              <c:f>'_service_dashboard_vm'!$I$5</c:f>
            </c:strRef>
          </c:tx>
          <c:spPr>
            <a:solidFill>
              <a:srgbClr val="C49A00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'_service_dashboard_vm'!$I$6:$I$36</c:f>
              <c:numCache/>
            </c:numRef>
          </c:val>
        </c:ser>
        <c:axId val="1778307648"/>
        <c:axId val="1892008859"/>
      </c:barChart>
      <c:catAx>
        <c:axId val="177830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Точка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008859"/>
      </c:catAx>
      <c:valAx>
        <c:axId val="189200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30764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Списания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'_service_dashboard_vm'!$K$5</c:f>
            </c:strRef>
          </c:tx>
          <c:spPr>
            <a:solidFill>
              <a:srgbClr val="9E9E9E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'_service_dashboard_vm'!$K$6:$K$36</c:f>
              <c:numCache/>
            </c:numRef>
          </c:val>
        </c:ser>
        <c:ser>
          <c:idx val="1"/>
          <c:order val="1"/>
          <c:tx>
            <c:strRef>
              <c:f>'_service_dashboard_vm'!$L$5</c:f>
            </c:strRef>
          </c:tx>
          <c:spPr>
            <a:solidFill>
              <a:srgbClr val="C49A00"/>
            </a:solidFill>
            <a:ln cmpd="sng">
              <a:noFill/>
            </a:ln>
          </c:spPr>
          <c:cat>
            <c:strRef>
              <c:f>'_service_dashboard_vm'!$A$6:$A$36</c:f>
            </c:strRef>
          </c:cat>
          <c:val>
            <c:numRef>
              <c:f>'_service_dashboard_vm'!$L$6:$L$36</c:f>
              <c:numCache/>
            </c:numRef>
          </c:val>
        </c:ser>
        <c:axId val="197502644"/>
        <c:axId val="1574483220"/>
      </c:barChart>
      <c:catAx>
        <c:axId val="197502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Точка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483220"/>
      </c:catAx>
      <c:valAx>
        <c:axId val="1574483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0264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'0'!$J$3:$J$1000</c:f>
            </c:strRef>
          </c:cat>
          <c:val>
            <c:numRef>
              <c:f>'0'!$H$3:$H$1000</c:f>
              <c:numCache/>
            </c:numRef>
          </c:val>
        </c:ser>
        <c:axId val="1559359014"/>
        <c:axId val="1082679454"/>
      </c:barChart>
      <c:catAx>
        <c:axId val="1559359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679454"/>
      </c:catAx>
      <c:valAx>
        <c:axId val="108267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359014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'1'!$J$4:$J$988</c:f>
            </c:strRef>
          </c:cat>
          <c:val>
            <c:numRef>
              <c:f>'1'!$D$4:$D$988</c:f>
              <c:numCache/>
            </c:numRef>
          </c:val>
        </c:ser>
        <c:axId val="801855506"/>
        <c:axId val="1298788510"/>
      </c:bar3DChart>
      <c:catAx>
        <c:axId val="801855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788510"/>
      </c:catAx>
      <c:valAx>
        <c:axId val="1298788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855506"/>
      </c:valAx>
    </c:plotArea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'1'!$J$4:$J$988</c:f>
            </c:strRef>
          </c:cat>
          <c:val>
            <c:numRef>
              <c:f>'1'!$I$4:$I$988</c:f>
              <c:numCache/>
            </c:numRef>
          </c:val>
        </c:ser>
        <c:axId val="1389054129"/>
        <c:axId val="1211588372"/>
      </c:bar3DChart>
      <c:catAx>
        <c:axId val="1389054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588372"/>
      </c:catAx>
      <c:valAx>
        <c:axId val="1211588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054129"/>
      </c:valAx>
    </c:plotArea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'1'!$J$4:$J$988</c:f>
            </c:strRef>
          </c:cat>
          <c:val>
            <c:numRef>
              <c:f>'1'!$H$4:$H$988</c:f>
              <c:numCache/>
            </c:numRef>
          </c:val>
        </c:ser>
        <c:axId val="2054768351"/>
        <c:axId val="1199270691"/>
      </c:bar3DChart>
      <c:catAx>
        <c:axId val="2054768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270691"/>
      </c:catAx>
      <c:valAx>
        <c:axId val="1199270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768351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'2'!$J$4:$J$988</c:f>
            </c:strRef>
          </c:cat>
          <c:val>
            <c:numRef>
              <c:f>'2'!$D$4:$D$988</c:f>
              <c:numCache/>
            </c:numRef>
          </c:val>
        </c:ser>
        <c:axId val="675464503"/>
        <c:axId val="1380877763"/>
      </c:barChart>
      <c:catAx>
        <c:axId val="675464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877763"/>
      </c:catAx>
      <c:valAx>
        <c:axId val="1380877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464503"/>
      </c:valAx>
    </c:plotArea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'2'!$J$4:$J$988</c:f>
            </c:strRef>
          </c:cat>
          <c:val>
            <c:numRef>
              <c:f>'2'!$I$4:$I$988</c:f>
              <c:numCache/>
            </c:numRef>
          </c:val>
        </c:ser>
        <c:axId val="1229302521"/>
        <c:axId val="962292414"/>
      </c:barChart>
      <c:catAx>
        <c:axId val="122930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92414"/>
      </c:catAx>
      <c:valAx>
        <c:axId val="962292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302521"/>
      </c:valAx>
    </c:plotArea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'2'!$J$3:$J$988</c:f>
            </c:strRef>
          </c:cat>
          <c:val>
            <c:numRef>
              <c:f>'2'!$H$3:$H$988</c:f>
              <c:numCache/>
            </c:numRef>
          </c:val>
        </c:ser>
        <c:axId val="2035212175"/>
        <c:axId val="168379455"/>
      </c:barChart>
      <c:catAx>
        <c:axId val="2035212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79455"/>
      </c:catAx>
      <c:valAx>
        <c:axId val="168379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212175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cat>
            <c:strRef>
              <c:f>'3'!$J$4:$J$185</c:f>
            </c:strRef>
          </c:cat>
          <c:val>
            <c:numRef>
              <c:f>'3'!$I$4:$I$185</c:f>
              <c:numCache/>
            </c:numRef>
          </c:val>
        </c:ser>
        <c:axId val="1951488955"/>
        <c:axId val="872281881"/>
      </c:barChart>
      <c:catAx>
        <c:axId val="1951488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281881"/>
      </c:catAx>
      <c:valAx>
        <c:axId val="872281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488955"/>
      </c:valAx>
    </c:plotArea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'3'!$J$3:$J$989</c:f>
            </c:strRef>
          </c:cat>
          <c:val>
            <c:numRef>
              <c:f>'3'!$H$3:$H$989</c:f>
              <c:numCache/>
            </c:numRef>
          </c:val>
        </c:ser>
        <c:axId val="1481498364"/>
        <c:axId val="823752600"/>
      </c:barChart>
      <c:catAx>
        <c:axId val="1481498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752600"/>
      </c:catAx>
      <c:valAx>
        <c:axId val="823752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498364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0"/>
          </c:dPt>
          <c:dPt>
            <c:idx val="30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'3'!$J$4:$J$989</c:f>
            </c:strRef>
          </c:cat>
          <c:val>
            <c:numRef>
              <c:f>'3'!$D$4:$D$989</c:f>
              <c:numCache/>
            </c:numRef>
          </c:val>
        </c:ser>
        <c:axId val="1292761278"/>
        <c:axId val="342393194"/>
      </c:barChart>
      <c:catAx>
        <c:axId val="1292761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393194"/>
      </c:catAx>
      <c:valAx>
        <c:axId val="342393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61278"/>
      </c:valAx>
    </c:plotArea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'4'!$J$4:$J$989</c:f>
            </c:strRef>
          </c:cat>
          <c:val>
            <c:numRef>
              <c:f>'4'!$D$4:$D$989</c:f>
              <c:numCache/>
            </c:numRef>
          </c:val>
        </c:ser>
        <c:axId val="1222151571"/>
        <c:axId val="1922739647"/>
      </c:barChart>
      <c:catAx>
        <c:axId val="1222151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739647"/>
      </c:catAx>
      <c:valAx>
        <c:axId val="1922739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151571"/>
      </c:valAx>
    </c:plotArea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'4'!$J$4:$J$989</c:f>
            </c:strRef>
          </c:cat>
          <c:val>
            <c:numRef>
              <c:f>'4'!$I$4:$I$989</c:f>
              <c:numCache/>
            </c:numRef>
          </c:val>
        </c:ser>
        <c:axId val="410134851"/>
        <c:axId val="1652029164"/>
      </c:barChart>
      <c:catAx>
        <c:axId val="41013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029164"/>
      </c:catAx>
      <c:valAx>
        <c:axId val="1652029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34851"/>
      </c:valAx>
    </c:plotArea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'4'!$J$3:$J$989</c:f>
            </c:strRef>
          </c:cat>
          <c:val>
            <c:numRef>
              <c:f>'4'!$H$3:$H$989</c:f>
              <c:numCache/>
            </c:numRef>
          </c:val>
        </c:ser>
        <c:axId val="1025872064"/>
        <c:axId val="1508064801"/>
      </c:barChart>
      <c:catAx>
        <c:axId val="102587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064801"/>
      </c:catAx>
      <c:valAx>
        <c:axId val="1508064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72064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'5'!$J$4:$J$988</c:f>
            </c:strRef>
          </c:cat>
          <c:val>
            <c:numRef>
              <c:f>'5'!$D$4:$D$988</c:f>
              <c:numCache/>
            </c:numRef>
          </c:val>
        </c:ser>
        <c:axId val="1874115154"/>
        <c:axId val="1984460105"/>
      </c:barChart>
      <c:catAx>
        <c:axId val="1874115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460105"/>
      </c:catAx>
      <c:valAx>
        <c:axId val="198446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115154"/>
      </c:valAx>
    </c:plotArea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'5'!$J$4:$J$988</c:f>
            </c:strRef>
          </c:cat>
          <c:val>
            <c:numRef>
              <c:f>'5'!$I$4:$I$988</c:f>
              <c:numCache/>
            </c:numRef>
          </c:val>
        </c:ser>
        <c:axId val="1954668792"/>
        <c:axId val="450726040"/>
      </c:barChart>
      <c:catAx>
        <c:axId val="195466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726040"/>
      </c:catAx>
      <c:valAx>
        <c:axId val="450726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668792"/>
      </c:valAx>
    </c:plotArea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'5'!$J$3:$J$988</c:f>
            </c:strRef>
          </c:cat>
          <c:val>
            <c:numRef>
              <c:f>'5'!$H$3:$H$988</c:f>
              <c:numCache/>
            </c:numRef>
          </c:val>
        </c:ser>
        <c:axId val="779968070"/>
        <c:axId val="560596512"/>
      </c:barChart>
      <c:catAx>
        <c:axId val="779968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596512"/>
      </c:catAx>
      <c:valAx>
        <c:axId val="560596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968070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'6'!$J$4:$J$232</c:f>
            </c:strRef>
          </c:cat>
          <c:val>
            <c:numRef>
              <c:f>'6'!$I$4:$I$232</c:f>
              <c:numCache/>
            </c:numRef>
          </c:val>
        </c:ser>
        <c:axId val="1577392307"/>
        <c:axId val="628289552"/>
      </c:barChart>
      <c:catAx>
        <c:axId val="1577392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289552"/>
      </c:catAx>
      <c:valAx>
        <c:axId val="628289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392307"/>
      </c:valAx>
    </c:plotArea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'6'!$J$3:$J$999</c:f>
            </c:strRef>
          </c:cat>
          <c:val>
            <c:numRef>
              <c:f>'6'!$H$3:$H$999</c:f>
              <c:numCache/>
            </c:numRef>
          </c:val>
        </c:ser>
        <c:axId val="1781415951"/>
        <c:axId val="214943697"/>
      </c:barChart>
      <c:catAx>
        <c:axId val="178141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43697"/>
      </c:catAx>
      <c:valAx>
        <c:axId val="214943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415951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'6'!$J$4:$J$232</c:f>
            </c:strRef>
          </c:cat>
          <c:val>
            <c:numRef>
              <c:f>'6'!$D$4:$D$232</c:f>
              <c:numCache/>
            </c:numRef>
          </c:val>
        </c:ser>
        <c:axId val="1388331851"/>
        <c:axId val="1395514981"/>
      </c:barChart>
      <c:catAx>
        <c:axId val="1388331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514981"/>
      </c:catAx>
      <c:valAx>
        <c:axId val="1395514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331851"/>
      </c:valAx>
    </c:plotArea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'7'!$J$4:$J$1000</c:f>
            </c:strRef>
          </c:cat>
          <c:val>
            <c:numRef>
              <c:f>'7'!$I$4:$I$1000</c:f>
              <c:numCache/>
            </c:numRef>
          </c:val>
        </c:ser>
        <c:axId val="1656726833"/>
        <c:axId val="2048253848"/>
      </c:barChart>
      <c:catAx>
        <c:axId val="1656726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253848"/>
      </c:catAx>
      <c:valAx>
        <c:axId val="2048253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726833"/>
      </c:valAx>
    </c:plotArea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'7'!$J$3:$J$1000</c:f>
            </c:strRef>
          </c:cat>
          <c:val>
            <c:numRef>
              <c:f>'7'!$H$3:$H$1000</c:f>
              <c:numCache/>
            </c:numRef>
          </c:val>
        </c:ser>
        <c:axId val="945217650"/>
        <c:axId val="911660971"/>
      </c:barChart>
      <c:catAx>
        <c:axId val="945217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660971"/>
      </c:catAx>
      <c:valAx>
        <c:axId val="911660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217650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'7'!$J$4:$J$1000</c:f>
            </c:strRef>
          </c:cat>
          <c:val>
            <c:numRef>
              <c:f>'7'!$D$4:$D$1000</c:f>
              <c:numCache/>
            </c:numRef>
          </c:val>
        </c:ser>
        <c:axId val="1284208572"/>
        <c:axId val="1375705602"/>
      </c:barChart>
      <c:catAx>
        <c:axId val="1284208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705602"/>
      </c:catAx>
      <c:valAx>
        <c:axId val="1375705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208572"/>
      </c:valAx>
    </c:plotArea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'8'!$J$4:$J$220</c:f>
            </c:strRef>
          </c:cat>
          <c:val>
            <c:numRef>
              <c:f>'8'!$I$4:$I$220</c:f>
              <c:numCache/>
            </c:numRef>
          </c:val>
        </c:ser>
        <c:axId val="885399855"/>
        <c:axId val="2010356615"/>
      </c:barChart>
      <c:catAx>
        <c:axId val="885399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356615"/>
      </c:catAx>
      <c:valAx>
        <c:axId val="2010356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399855"/>
      </c:valAx>
    </c:plotArea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'8'!$J$3:$J$1000</c:f>
            </c:strRef>
          </c:cat>
          <c:val>
            <c:numRef>
              <c:f>'8'!$H$3:$H$1000</c:f>
              <c:numCache/>
            </c:numRef>
          </c:val>
        </c:ser>
        <c:axId val="1907673446"/>
        <c:axId val="2009853528"/>
      </c:barChart>
      <c:catAx>
        <c:axId val="1907673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853528"/>
      </c:catAx>
      <c:valAx>
        <c:axId val="2009853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673446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'8'!$J$4:$J$220</c:f>
            </c:strRef>
          </c:cat>
          <c:val>
            <c:numRef>
              <c:f>'8'!$D$4:$D$220</c:f>
              <c:numCache/>
            </c:numRef>
          </c:val>
        </c:ser>
        <c:axId val="1672970790"/>
        <c:axId val="406233600"/>
      </c:barChart>
      <c:catAx>
        <c:axId val="167297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233600"/>
      </c:catAx>
      <c:valAx>
        <c:axId val="406233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970790"/>
      </c:valAx>
    </c:plotArea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'9'!$J$4:$J$1000</c:f>
            </c:strRef>
          </c:cat>
          <c:val>
            <c:numRef>
              <c:f>'9'!$D$4:$D$1000</c:f>
              <c:numCache/>
            </c:numRef>
          </c:val>
        </c:ser>
        <c:axId val="673264432"/>
        <c:axId val="1120822743"/>
      </c:barChart>
      <c:catAx>
        <c:axId val="67326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822743"/>
      </c:catAx>
      <c:valAx>
        <c:axId val="1120822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264432"/>
      </c:valAx>
    </c:plotArea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'9'!$J$4:$J$218</c:f>
            </c:strRef>
          </c:cat>
          <c:val>
            <c:numRef>
              <c:f>'9'!$I$4:$I$218</c:f>
              <c:numCache/>
            </c:numRef>
          </c:val>
        </c:ser>
        <c:axId val="1835116592"/>
        <c:axId val="29450864"/>
      </c:barChart>
      <c:catAx>
        <c:axId val="183511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50864"/>
      </c:catAx>
      <c:valAx>
        <c:axId val="29450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116592"/>
      </c:valAx>
    </c:plotArea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'9'!$J$3:$J$1000</c:f>
            </c:strRef>
          </c:cat>
          <c:val>
            <c:numRef>
              <c:f>'9'!$H$3:$H$1000</c:f>
              <c:numCache/>
            </c:numRef>
          </c:val>
        </c:ser>
        <c:axId val="1665417529"/>
        <c:axId val="2047695634"/>
      </c:barChart>
      <c:catAx>
        <c:axId val="1665417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695634"/>
      </c:catAx>
      <c:valAx>
        <c:axId val="2047695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417529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'10'!$J$4:$J$1000</c:f>
            </c:strRef>
          </c:cat>
          <c:val>
            <c:numRef>
              <c:f>'10'!$D$4:$D$1000</c:f>
              <c:numCache/>
            </c:numRef>
          </c:val>
        </c:ser>
        <c:axId val="1727385980"/>
        <c:axId val="1260225193"/>
      </c:barChart>
      <c:catAx>
        <c:axId val="1727385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225193"/>
      </c:catAx>
      <c:valAx>
        <c:axId val="1260225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385980"/>
      </c:valAx>
    </c:plotArea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'10'!$J$4:$J$1000</c:f>
            </c:strRef>
          </c:cat>
          <c:val>
            <c:numRef>
              <c:f>'10'!$I$4:$I$1000</c:f>
              <c:numCache/>
            </c:numRef>
          </c:val>
        </c:ser>
        <c:axId val="578380336"/>
        <c:axId val="2013275201"/>
      </c:barChart>
      <c:catAx>
        <c:axId val="57838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275201"/>
      </c:catAx>
      <c:valAx>
        <c:axId val="2013275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380336"/>
      </c:valAx>
    </c:plotArea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'10'!$J$3:$J$1000</c:f>
            </c:strRef>
          </c:cat>
          <c:val>
            <c:numRef>
              <c:f>'10'!$H$3:$H$1000</c:f>
              <c:numCache/>
            </c:numRef>
          </c:val>
        </c:ser>
        <c:axId val="2047717850"/>
        <c:axId val="1721329621"/>
      </c:barChart>
      <c:catAx>
        <c:axId val="2047717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329621"/>
      </c:catAx>
      <c:valAx>
        <c:axId val="1721329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717850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'11'!$J$4:$J$1000</c:f>
            </c:strRef>
          </c:cat>
          <c:val>
            <c:numRef>
              <c:f>'11'!$D$4:$D$1000</c:f>
              <c:numCache/>
            </c:numRef>
          </c:val>
        </c:ser>
        <c:axId val="887838979"/>
        <c:axId val="1045424025"/>
      </c:barChart>
      <c:catAx>
        <c:axId val="887838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424025"/>
      </c:catAx>
      <c:valAx>
        <c:axId val="10454240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87838979"/>
      </c:valAx>
    </c:plotArea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'11'!$J$4:$J$1000</c:f>
            </c:strRef>
          </c:cat>
          <c:val>
            <c:numRef>
              <c:f>'11'!$I$4:$I$1000</c:f>
              <c:numCache/>
            </c:numRef>
          </c:val>
        </c:ser>
        <c:axId val="811061577"/>
        <c:axId val="1133086870"/>
      </c:barChart>
      <c:catAx>
        <c:axId val="811061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086870"/>
      </c:catAx>
      <c:valAx>
        <c:axId val="1133086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061577"/>
      </c:valAx>
    </c:plotArea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'11'!$J$3:$J$1000</c:f>
            </c:strRef>
          </c:cat>
          <c:val>
            <c:numRef>
              <c:f>'11'!$H$3:$H$1000</c:f>
              <c:numCache/>
            </c:numRef>
          </c:val>
        </c:ser>
        <c:axId val="114490169"/>
        <c:axId val="1141565517"/>
      </c:barChart>
      <c:catAx>
        <c:axId val="114490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565517"/>
      </c:catAx>
      <c:valAx>
        <c:axId val="11415655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4490169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'12'!$J$4:$J$1000</c:f>
            </c:strRef>
          </c:cat>
          <c:val>
            <c:numRef>
              <c:f>'12'!$D$4:$D$1000</c:f>
              <c:numCache/>
            </c:numRef>
          </c:val>
        </c:ser>
        <c:axId val="2094173738"/>
        <c:axId val="1912247881"/>
      </c:barChart>
      <c:catAx>
        <c:axId val="2094173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247881"/>
      </c:catAx>
      <c:valAx>
        <c:axId val="1912247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173738"/>
      </c:valAx>
    </c:plotArea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'12'!$J$4:$J$197</c:f>
            </c:strRef>
          </c:cat>
          <c:val>
            <c:numRef>
              <c:f>'12'!$I$4:$I$197</c:f>
              <c:numCache/>
            </c:numRef>
          </c:val>
        </c:ser>
        <c:axId val="1547292024"/>
        <c:axId val="536821905"/>
      </c:barChart>
      <c:catAx>
        <c:axId val="154729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821905"/>
      </c:catAx>
      <c:valAx>
        <c:axId val="536821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292024"/>
      </c:valAx>
    </c:plotArea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'12'!$J$3:$J$1000</c:f>
            </c:strRef>
          </c:cat>
          <c:val>
            <c:numRef>
              <c:f>'12'!$H$3:$H$1000</c:f>
              <c:numCache/>
            </c:numRef>
          </c:val>
        </c:ser>
        <c:axId val="1062953070"/>
        <c:axId val="218937700"/>
      </c:barChart>
      <c:catAx>
        <c:axId val="1062953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937700"/>
      </c:catAx>
      <c:valAx>
        <c:axId val="218937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953070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'13'!$J$4:$J$1000</c:f>
            </c:strRef>
          </c:cat>
          <c:val>
            <c:numRef>
              <c:f>'13'!$D$4:$D$1000</c:f>
              <c:numCache/>
            </c:numRef>
          </c:val>
        </c:ser>
        <c:axId val="1691363366"/>
        <c:axId val="546435234"/>
      </c:barChart>
      <c:catAx>
        <c:axId val="1691363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435234"/>
      </c:catAx>
      <c:valAx>
        <c:axId val="546435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363366"/>
      </c:valAx>
    </c:plotArea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'13'!$J$4:$J$223</c:f>
            </c:strRef>
          </c:cat>
          <c:val>
            <c:numRef>
              <c:f>'13'!$I$4:$I$223</c:f>
              <c:numCache/>
            </c:numRef>
          </c:val>
        </c:ser>
        <c:axId val="795416942"/>
        <c:axId val="1427128137"/>
      </c:barChart>
      <c:catAx>
        <c:axId val="795416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128137"/>
      </c:catAx>
      <c:valAx>
        <c:axId val="1427128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16942"/>
      </c:valAx>
    </c:plotArea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'13'!$J$3:$J$1000</c:f>
            </c:strRef>
          </c:cat>
          <c:val>
            <c:numRef>
              <c:f>'13'!$H$3:$H$1000</c:f>
              <c:numCache/>
            </c:numRef>
          </c:val>
        </c:ser>
        <c:axId val="1994534932"/>
        <c:axId val="72275892"/>
      </c:barChart>
      <c:catAx>
        <c:axId val="1994534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75892"/>
      </c:catAx>
      <c:valAx>
        <c:axId val="72275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534932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'14'!$J$4:$J$1000</c:f>
            </c:strRef>
          </c:cat>
          <c:val>
            <c:numRef>
              <c:f>'14'!$D$4:$D$1000</c:f>
              <c:numCache/>
            </c:numRef>
          </c:val>
        </c:ser>
        <c:axId val="591766972"/>
        <c:axId val="1513030187"/>
      </c:barChart>
      <c:catAx>
        <c:axId val="591766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030187"/>
      </c:catAx>
      <c:valAx>
        <c:axId val="1513030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766972"/>
      </c:valAx>
    </c:plotArea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'14'!$J$4:$J$233</c:f>
            </c:strRef>
          </c:cat>
          <c:val>
            <c:numRef>
              <c:f>'14'!$I$4:$I$233</c:f>
              <c:numCache/>
            </c:numRef>
          </c:val>
        </c:ser>
        <c:axId val="17799140"/>
        <c:axId val="112627936"/>
      </c:barChart>
      <c:catAx>
        <c:axId val="17799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27936"/>
      </c:catAx>
      <c:valAx>
        <c:axId val="112627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9140"/>
      </c:valAx>
    </c:plotArea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'14'!$J$3:$J$1000</c:f>
            </c:strRef>
          </c:cat>
          <c:val>
            <c:numRef>
              <c:f>'14'!$H$3:$H$1000</c:f>
              <c:numCache/>
            </c:numRef>
          </c:val>
        </c:ser>
        <c:axId val="555084476"/>
        <c:axId val="1344103089"/>
      </c:barChart>
      <c:catAx>
        <c:axId val="55508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103089"/>
      </c:catAx>
      <c:valAx>
        <c:axId val="1344103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084476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'15'!$J$4:$J$1000</c:f>
            </c:strRef>
          </c:cat>
          <c:val>
            <c:numRef>
              <c:f>'15'!$D$4:$D$1000</c:f>
              <c:numCache/>
            </c:numRef>
          </c:val>
        </c:ser>
        <c:axId val="1090677658"/>
        <c:axId val="753795973"/>
      </c:barChart>
      <c:catAx>
        <c:axId val="1090677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795973"/>
      </c:catAx>
      <c:valAx>
        <c:axId val="753795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677658"/>
      </c:valAx>
    </c:plotArea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'15'!$J$4:$J$228</c:f>
            </c:strRef>
          </c:cat>
          <c:val>
            <c:numRef>
              <c:f>'15'!$I$4:$I$228</c:f>
              <c:numCache/>
            </c:numRef>
          </c:val>
        </c:ser>
        <c:axId val="600808777"/>
        <c:axId val="584107542"/>
      </c:barChart>
      <c:catAx>
        <c:axId val="600808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107542"/>
      </c:catAx>
      <c:valAx>
        <c:axId val="584107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808777"/>
      </c:valAx>
    </c:plotArea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'15'!$J$3:$J$1000</c:f>
            </c:strRef>
          </c:cat>
          <c:val>
            <c:numRef>
              <c:f>'15'!$H$3:$H$1000</c:f>
              <c:numCache/>
            </c:numRef>
          </c:val>
        </c:ser>
        <c:axId val="1567219875"/>
        <c:axId val="1961240331"/>
      </c:barChart>
      <c:catAx>
        <c:axId val="1567219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240331"/>
      </c:catAx>
      <c:valAx>
        <c:axId val="1961240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219875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'16'!$J$4:$J$1000</c:f>
            </c:strRef>
          </c:cat>
          <c:val>
            <c:numRef>
              <c:f>'16'!$D$4:$D$1000</c:f>
              <c:numCache/>
            </c:numRef>
          </c:val>
        </c:ser>
        <c:axId val="804420643"/>
        <c:axId val="96992933"/>
      </c:barChart>
      <c:catAx>
        <c:axId val="80442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92933"/>
      </c:catAx>
      <c:valAx>
        <c:axId val="96992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420643"/>
      </c:valAx>
    </c:plotArea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'16'!$J$4:$J$199</c:f>
            </c:strRef>
          </c:cat>
          <c:val>
            <c:numRef>
              <c:f>'16'!$I$4:$I$199</c:f>
              <c:numCache/>
            </c:numRef>
          </c:val>
        </c:ser>
        <c:axId val="139684867"/>
        <c:axId val="171266253"/>
      </c:barChart>
      <c:catAx>
        <c:axId val="139684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66253"/>
      </c:catAx>
      <c:valAx>
        <c:axId val="171266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84867"/>
      </c:valAx>
    </c:plotArea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'16'!$J$3:$J$1000</c:f>
            </c:strRef>
          </c:cat>
          <c:val>
            <c:numRef>
              <c:f>'16'!$H$3:$H$1000</c:f>
              <c:numCache/>
            </c:numRef>
          </c:val>
        </c:ser>
        <c:axId val="1872970487"/>
        <c:axId val="657295634"/>
      </c:barChart>
      <c:catAx>
        <c:axId val="1872970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295634"/>
      </c:catAx>
      <c:valAx>
        <c:axId val="657295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970487"/>
      </c:valAx>
    </c:plotArea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'17'!$J$4:$J$150</c:f>
            </c:strRef>
          </c:cat>
          <c:val>
            <c:numRef>
              <c:f>'17'!$I$4:$I$150</c:f>
              <c:numCache/>
            </c:numRef>
          </c:val>
        </c:ser>
        <c:axId val="1351510205"/>
        <c:axId val="1833486722"/>
      </c:barChart>
      <c:catAx>
        <c:axId val="1351510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486722"/>
      </c:catAx>
      <c:valAx>
        <c:axId val="1833486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510205"/>
      </c:valAx>
    </c:plotArea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'17'!$J$3:$J$943</c:f>
            </c:strRef>
          </c:cat>
          <c:val>
            <c:numRef>
              <c:f>'17'!$H$3:$H$943</c:f>
              <c:numCache/>
            </c:numRef>
          </c:val>
        </c:ser>
        <c:axId val="1539014286"/>
        <c:axId val="123575886"/>
      </c:barChart>
      <c:catAx>
        <c:axId val="1539014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75886"/>
      </c:catAx>
      <c:valAx>
        <c:axId val="123575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014286"/>
      </c:valAx>
    </c:plotArea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'17'!$J$4:$J$150</c:f>
            </c:strRef>
          </c:cat>
          <c:val>
            <c:numRef>
              <c:f>'17'!$D$4:$D$150</c:f>
              <c:numCache/>
            </c:numRef>
          </c:val>
        </c:ser>
        <c:axId val="1354516861"/>
        <c:axId val="1222642372"/>
      </c:barChart>
      <c:catAx>
        <c:axId val="1354516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642372"/>
      </c:catAx>
      <c:valAx>
        <c:axId val="1222642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516861"/>
      </c:valAx>
    </c:plotArea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'18'!$J$4:$J$74</c:f>
            </c:strRef>
          </c:cat>
          <c:val>
            <c:numRef>
              <c:f>'18'!$I$4:$I$74</c:f>
              <c:numCache/>
            </c:numRef>
          </c:val>
        </c:ser>
        <c:axId val="652642571"/>
        <c:axId val="333815753"/>
      </c:barChart>
      <c:catAx>
        <c:axId val="652642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815753"/>
      </c:catAx>
      <c:valAx>
        <c:axId val="333815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642571"/>
      </c:valAx>
    </c:plotArea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'18'!$J$3:$J$1000</c:f>
            </c:strRef>
          </c:cat>
          <c:val>
            <c:numRef>
              <c:f>'18'!$H$3:$H$1000</c:f>
              <c:numCache/>
            </c:numRef>
          </c:val>
        </c:ser>
        <c:axId val="1296812044"/>
        <c:axId val="262959975"/>
      </c:barChart>
      <c:catAx>
        <c:axId val="1296812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959975"/>
      </c:catAx>
      <c:valAx>
        <c:axId val="262959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812044"/>
      </c:valAx>
    </c:plotArea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'18'!$J$4:$J$74</c:f>
            </c:strRef>
          </c:cat>
          <c:val>
            <c:numRef>
              <c:f>'18'!$D$4:$D$74</c:f>
              <c:numCache/>
            </c:numRef>
          </c:val>
        </c:ser>
        <c:axId val="2125187786"/>
        <c:axId val="1914297702"/>
      </c:barChart>
      <c:catAx>
        <c:axId val="2125187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297702"/>
      </c:catAx>
      <c:valAx>
        <c:axId val="1914297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187786"/>
      </c:valAx>
    </c:plotArea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'19'!$J$4:$J$1000</c:f>
            </c:strRef>
          </c:cat>
          <c:val>
            <c:numRef>
              <c:f>'19'!$D$4:$D$1000</c:f>
              <c:numCache/>
            </c:numRef>
          </c:val>
        </c:ser>
        <c:axId val="984394150"/>
        <c:axId val="1662073583"/>
      </c:barChart>
      <c:catAx>
        <c:axId val="984394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073583"/>
      </c:catAx>
      <c:valAx>
        <c:axId val="1662073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394150"/>
      </c:valAx>
    </c:plotArea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'19'!$J$4:$J$211</c:f>
            </c:strRef>
          </c:cat>
          <c:val>
            <c:numRef>
              <c:f>'19'!$I$4:$I$211</c:f>
              <c:numCache/>
            </c:numRef>
          </c:val>
        </c:ser>
        <c:axId val="860642664"/>
        <c:axId val="2077482918"/>
      </c:barChart>
      <c:catAx>
        <c:axId val="860642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482918"/>
      </c:catAx>
      <c:valAx>
        <c:axId val="2077482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642664"/>
      </c:valAx>
    </c:plotArea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'19'!$J$3:$J$1000</c:f>
            </c:strRef>
          </c:cat>
          <c:val>
            <c:numRef>
              <c:f>'19'!$H$3:$H$1000</c:f>
              <c:numCache/>
            </c:numRef>
          </c:val>
        </c:ser>
        <c:axId val="949336148"/>
        <c:axId val="551202445"/>
      </c:barChart>
      <c:catAx>
        <c:axId val="94933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202445"/>
      </c:catAx>
      <c:valAx>
        <c:axId val="551202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336148"/>
      </c:valAx>
    </c:plotArea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'20'!$J$4:$J$1000</c:f>
            </c:strRef>
          </c:cat>
          <c:val>
            <c:numRef>
              <c:f>'20'!$D$4:$D$1000</c:f>
              <c:numCache/>
            </c:numRef>
          </c:val>
        </c:ser>
        <c:axId val="807878159"/>
        <c:axId val="215510075"/>
      </c:barChart>
      <c:catAx>
        <c:axId val="80787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510075"/>
      </c:catAx>
      <c:valAx>
        <c:axId val="215510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878159"/>
      </c:valAx>
    </c:plotArea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'20'!$J$4:$J$1000</c:f>
            </c:strRef>
          </c:cat>
          <c:val>
            <c:numRef>
              <c:f>'20'!$I$4:$I$1000</c:f>
              <c:numCache/>
            </c:numRef>
          </c:val>
        </c:ser>
        <c:axId val="5430558"/>
        <c:axId val="988804820"/>
      </c:barChart>
      <c:catAx>
        <c:axId val="5430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804820"/>
      </c:catAx>
      <c:valAx>
        <c:axId val="988804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0558"/>
      </c:valAx>
    </c:plotArea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'20'!$J$3:$J$1000</c:f>
            </c:strRef>
          </c:cat>
          <c:val>
            <c:numRef>
              <c:f>'20'!$H$3:$H$1000</c:f>
              <c:numCache/>
            </c:numRef>
          </c:val>
        </c:ser>
        <c:axId val="1020893251"/>
        <c:axId val="1297133868"/>
      </c:barChart>
      <c:catAx>
        <c:axId val="1020893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133868"/>
      </c:catAx>
      <c:valAx>
        <c:axId val="1297133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893251"/>
      </c:valAx>
    </c:plotArea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'21'!$J$4:$J$1000</c:f>
            </c:strRef>
          </c:cat>
          <c:val>
            <c:numRef>
              <c:f>'21'!$D$4:$D$1000</c:f>
              <c:numCache/>
            </c:numRef>
          </c:val>
        </c:ser>
        <c:axId val="914010624"/>
        <c:axId val="1064077852"/>
      </c:barChart>
      <c:catAx>
        <c:axId val="91401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077852"/>
      </c:catAx>
      <c:valAx>
        <c:axId val="1064077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010624"/>
      </c:valAx>
    </c:plotArea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'21'!$J$4:$J$203</c:f>
            </c:strRef>
          </c:cat>
          <c:val>
            <c:numRef>
              <c:f>'21'!$I$4:$I$203</c:f>
              <c:numCache/>
            </c:numRef>
          </c:val>
        </c:ser>
        <c:axId val="1763275715"/>
        <c:axId val="1501662910"/>
      </c:barChart>
      <c:catAx>
        <c:axId val="1763275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662910"/>
      </c:catAx>
      <c:valAx>
        <c:axId val="1501662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275715"/>
      </c:valAx>
    </c:plotArea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'21'!$J$3:$J$1000</c:f>
            </c:strRef>
          </c:cat>
          <c:val>
            <c:numRef>
              <c:f>'21'!$H$3:$H$1000</c:f>
              <c:numCache/>
            </c:numRef>
          </c:val>
        </c:ser>
        <c:axId val="637457940"/>
        <c:axId val="347106375"/>
      </c:barChart>
      <c:catAx>
        <c:axId val="637457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106375"/>
      </c:catAx>
      <c:valAx>
        <c:axId val="34710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457940"/>
      </c:valAx>
    </c:plotArea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'22'!$J$4:$J$222</c:f>
            </c:strRef>
          </c:cat>
          <c:val>
            <c:numRef>
              <c:f>'22'!$D$4:$D$198</c:f>
              <c:numCache/>
            </c:numRef>
          </c:val>
        </c:ser>
        <c:axId val="1697466925"/>
        <c:axId val="1400427586"/>
      </c:barChart>
      <c:catAx>
        <c:axId val="169746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427586"/>
      </c:catAx>
      <c:valAx>
        <c:axId val="1400427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466925"/>
      </c:valAx>
    </c:plotArea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'22'!$J$4:$J$222</c:f>
            </c:strRef>
          </c:cat>
          <c:val>
            <c:numRef>
              <c:f>'22'!$I$4:$I$222</c:f>
              <c:numCache/>
            </c:numRef>
          </c:val>
        </c:ser>
        <c:axId val="704193184"/>
        <c:axId val="1564310386"/>
      </c:barChart>
      <c:catAx>
        <c:axId val="70419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310386"/>
      </c:catAx>
      <c:valAx>
        <c:axId val="1564310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193184"/>
      </c:valAx>
    </c:plotArea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'22'!$J$3:$J$1000</c:f>
            </c:strRef>
          </c:cat>
          <c:val>
            <c:numRef>
              <c:f>'22'!$H$3:$H$1000</c:f>
              <c:numCache/>
            </c:numRef>
          </c:val>
        </c:ser>
        <c:axId val="2062862287"/>
        <c:axId val="932576829"/>
      </c:barChart>
      <c:catAx>
        <c:axId val="206286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576829"/>
      </c:catAx>
      <c:valAx>
        <c:axId val="932576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862287"/>
      </c:valAx>
    </c:plotArea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'23'!$J$4:$J$1000</c:f>
            </c:strRef>
          </c:cat>
          <c:val>
            <c:numRef>
              <c:f>'23'!$D$4:$D$1000</c:f>
              <c:numCache/>
            </c:numRef>
          </c:val>
        </c:ser>
        <c:axId val="594632110"/>
        <c:axId val="1476199023"/>
      </c:barChart>
      <c:catAx>
        <c:axId val="594632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199023"/>
      </c:catAx>
      <c:valAx>
        <c:axId val="1476199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632110"/>
      </c:valAx>
    </c:plotArea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'23'!$J$4:$J$207</c:f>
            </c:strRef>
          </c:cat>
          <c:val>
            <c:numRef>
              <c:f>'23'!$I$4:$I$207</c:f>
              <c:numCache/>
            </c:numRef>
          </c:val>
        </c:ser>
        <c:axId val="1775774630"/>
        <c:axId val="2109007765"/>
      </c:barChart>
      <c:catAx>
        <c:axId val="1775774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007765"/>
      </c:catAx>
      <c:valAx>
        <c:axId val="2109007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774630"/>
      </c:valAx>
    </c:plotArea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'23'!$J$3:$J$1000</c:f>
            </c:strRef>
          </c:cat>
          <c:val>
            <c:numRef>
              <c:f>'23'!$H$3:$H$1000</c:f>
              <c:numCache/>
            </c:numRef>
          </c:val>
        </c:ser>
        <c:axId val="610230727"/>
        <c:axId val="975707763"/>
      </c:barChart>
      <c:catAx>
        <c:axId val="61023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707763"/>
      </c:catAx>
      <c:valAx>
        <c:axId val="975707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230727"/>
      </c:valAx>
    </c:plotArea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'24'!$J$4:$J$1000</c:f>
            </c:strRef>
          </c:cat>
          <c:val>
            <c:numRef>
              <c:f>'24'!$D$4:$D$1000</c:f>
              <c:numCache/>
            </c:numRef>
          </c:val>
        </c:ser>
        <c:axId val="339487133"/>
        <c:axId val="1414194377"/>
      </c:barChart>
      <c:catAx>
        <c:axId val="339487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194377"/>
      </c:catAx>
      <c:valAx>
        <c:axId val="1414194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487133"/>
      </c:valAx>
    </c:plotArea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'24'!$J$4:$J$195</c:f>
            </c:strRef>
          </c:cat>
          <c:val>
            <c:numRef>
              <c:f>'24'!$I$4:$I$195</c:f>
              <c:numCache/>
            </c:numRef>
          </c:val>
        </c:ser>
        <c:axId val="1947644006"/>
        <c:axId val="2117295295"/>
      </c:barChart>
      <c:catAx>
        <c:axId val="1947644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295295"/>
      </c:catAx>
      <c:valAx>
        <c:axId val="2117295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644006"/>
      </c:valAx>
    </c:plotArea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'24'!$J$3:$J$1000</c:f>
            </c:strRef>
          </c:cat>
          <c:val>
            <c:numRef>
              <c:f>'24'!$H$3:$H$1000</c:f>
              <c:numCache/>
            </c:numRef>
          </c:val>
        </c:ser>
        <c:axId val="1943131615"/>
        <c:axId val="342966589"/>
      </c:barChart>
      <c:catAx>
        <c:axId val="194313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966589"/>
      </c:catAx>
      <c:valAx>
        <c:axId val="342966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131615"/>
      </c:valAx>
    </c:plotArea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'25'!$J$4:$J$83</c:f>
            </c:strRef>
          </c:cat>
          <c:val>
            <c:numRef>
              <c:f>'25'!$D$4:$D$62</c:f>
              <c:numCache/>
            </c:numRef>
          </c:val>
        </c:ser>
        <c:axId val="1843788661"/>
        <c:axId val="1877576363"/>
      </c:barChart>
      <c:catAx>
        <c:axId val="1843788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576363"/>
      </c:catAx>
      <c:valAx>
        <c:axId val="1877576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788661"/>
      </c:valAx>
    </c:plotArea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'25'!$J$4:$J$83</c:f>
            </c:strRef>
          </c:cat>
          <c:val>
            <c:numRef>
              <c:f>'25'!$I$4:$I$83</c:f>
              <c:numCache/>
            </c:numRef>
          </c:val>
        </c:ser>
        <c:axId val="1280812393"/>
        <c:axId val="1809849072"/>
      </c:barChart>
      <c:catAx>
        <c:axId val="1280812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849072"/>
      </c:catAx>
      <c:valAx>
        <c:axId val="1809849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812393"/>
      </c:valAx>
    </c:plotArea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'25'!$J$3:$J$1000</c:f>
            </c:strRef>
          </c:cat>
          <c:val>
            <c:numRef>
              <c:f>'25'!$H$3:$H$1000</c:f>
              <c:numCache/>
            </c:numRef>
          </c:val>
        </c:ser>
        <c:axId val="2135523034"/>
        <c:axId val="1975297811"/>
      </c:barChart>
      <c:catAx>
        <c:axId val="2135523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297811"/>
      </c:catAx>
      <c:valAx>
        <c:axId val="1975297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523034"/>
      </c:valAx>
    </c:plotArea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'26'!$J$4:$J$999</c:f>
            </c:strRef>
          </c:cat>
          <c:val>
            <c:numRef>
              <c:f>'26'!$D$4:$D$999</c:f>
              <c:numCache/>
            </c:numRef>
          </c:val>
        </c:ser>
        <c:axId val="2085004026"/>
        <c:axId val="56741169"/>
      </c:barChart>
      <c:catAx>
        <c:axId val="2085004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41169"/>
      </c:catAx>
      <c:valAx>
        <c:axId val="56741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004026"/>
      </c:valAx>
    </c:plotArea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cat>
            <c:strRef>
              <c:f>'26'!$J$4:$J$112</c:f>
            </c:strRef>
          </c:cat>
          <c:val>
            <c:numRef>
              <c:f>'26'!$I$4:$I$112</c:f>
              <c:numCache/>
            </c:numRef>
          </c:val>
        </c:ser>
        <c:axId val="1423514296"/>
        <c:axId val="1978234277"/>
      </c:barChart>
      <c:catAx>
        <c:axId val="1423514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234277"/>
      </c:catAx>
      <c:valAx>
        <c:axId val="197823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514296"/>
      </c:valAx>
    </c:plotArea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'26'!$J$3:$J$1000</c:f>
            </c:strRef>
          </c:cat>
          <c:val>
            <c:numRef>
              <c:f>'26'!$H$3:$H$1000</c:f>
              <c:numCache/>
            </c:numRef>
          </c:val>
        </c:ser>
        <c:axId val="1108631113"/>
        <c:axId val="1646402239"/>
      </c:barChart>
      <c:catAx>
        <c:axId val="1108631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402239"/>
      </c:catAx>
      <c:valAx>
        <c:axId val="1646402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631113"/>
      </c:valAx>
    </c:plotArea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'27'!$J$4:$J$90</c:f>
            </c:strRef>
          </c:cat>
          <c:val>
            <c:numRef>
              <c:f>'27'!$D$4:$D$90</c:f>
              <c:numCache/>
            </c:numRef>
          </c:val>
        </c:ser>
        <c:axId val="804074004"/>
        <c:axId val="1212713964"/>
      </c:barChart>
      <c:catAx>
        <c:axId val="804074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713964"/>
      </c:catAx>
      <c:valAx>
        <c:axId val="1212713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074004"/>
      </c:valAx>
    </c:plotArea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cat>
            <c:strRef>
              <c:f>'27'!$J$4:$J$121</c:f>
            </c:strRef>
          </c:cat>
          <c:val>
            <c:numRef>
              <c:f>'27'!$I$4:$I$121</c:f>
              <c:numCache/>
            </c:numRef>
          </c:val>
        </c:ser>
        <c:axId val="664798953"/>
        <c:axId val="2079978265"/>
      </c:barChart>
      <c:catAx>
        <c:axId val="664798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978265"/>
      </c:catAx>
      <c:valAx>
        <c:axId val="2079978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798953"/>
      </c:valAx>
    </c:plotArea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'27'!$J$3:$J$1000</c:f>
            </c:strRef>
          </c:cat>
          <c:val>
            <c:numRef>
              <c:f>'27'!$H$3:$H$1000</c:f>
              <c:numCache/>
            </c:numRef>
          </c:val>
        </c:ser>
        <c:axId val="239790109"/>
        <c:axId val="1829525407"/>
      </c:barChart>
      <c:catAx>
        <c:axId val="239790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525407"/>
      </c:catAx>
      <c:valAx>
        <c:axId val="1829525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790109"/>
      </c:valAx>
    </c:plotArea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'28'!$J$3:$J$1000</c:f>
            </c:strRef>
          </c:cat>
          <c:val>
            <c:numRef>
              <c:f>'28'!$H$3:$H$1000</c:f>
              <c:numCache/>
            </c:numRef>
          </c:val>
        </c:ser>
        <c:axId val="2093552141"/>
        <c:axId val="1252293139"/>
      </c:barChart>
      <c:catAx>
        <c:axId val="2093552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293139"/>
      </c:catAx>
      <c:valAx>
        <c:axId val="1252293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552141"/>
      </c:valAx>
    </c:plotArea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'29'!$J$3:$J$1000</c:f>
            </c:strRef>
          </c:cat>
          <c:val>
            <c:numRef>
              <c:f>'29'!$H$3:$H$1000</c:f>
              <c:numCache/>
            </c:numRef>
          </c:val>
        </c:ser>
        <c:axId val="1246951464"/>
        <c:axId val="465748039"/>
      </c:barChart>
      <c:catAx>
        <c:axId val="1246951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748039"/>
      </c:catAx>
      <c:valAx>
        <c:axId val="465748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951464"/>
      </c:valAx>
    </c:plotArea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Выручка относительно параметра "День недели"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'901'!$J$4:$J$101</c:f>
            </c:strRef>
          </c:cat>
          <c:val>
            <c:numRef>
              <c:f>'901'!$D$4:$D$101</c:f>
              <c:numCache/>
            </c:numRef>
          </c:val>
        </c:ser>
        <c:axId val="1165499588"/>
        <c:axId val="519871614"/>
      </c:bar3DChart>
      <c:catAx>
        <c:axId val="1165499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871614"/>
      </c:catAx>
      <c:valAx>
        <c:axId val="519871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499588"/>
      </c:valAx>
    </c:plotArea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Списания по дням недели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cat>
            <c:strRef>
              <c:f>'901'!$J$4:$J$1001</c:f>
            </c:strRef>
          </c:cat>
          <c:val>
            <c:numRef>
              <c:f>'901'!$I$4:$I$1001</c:f>
              <c:numCache/>
            </c:numRef>
          </c:val>
        </c:ser>
        <c:axId val="1480462895"/>
        <c:axId val="912304478"/>
      </c:bar3DChart>
      <c:catAx>
        <c:axId val="1480462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304478"/>
      </c:catAx>
      <c:valAx>
        <c:axId val="912304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462895"/>
      </c:valAx>
    </c:plotArea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  <a:r>
              <a:rPr b="0">
                <a:solidFill>
                  <a:srgbClr val="274E13"/>
                </a:solidFill>
                <a:latin typeface="+mn-lt"/>
              </a:rPr>
              <a:t>Средний чек и линия тренда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trendline>
            <c:name>Линия тренда (параметр 1)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0"/>
          </c:trendline>
          <c:cat>
            <c:strRef>
              <c:f>'901'!$J$4:$J$1001</c:f>
            </c:strRef>
          </c:cat>
          <c:val>
            <c:numRef>
              <c:f>'901'!$H$4:$H$1001</c:f>
              <c:numCache/>
            </c:numRef>
          </c:val>
        </c:ser>
        <c:axId val="1795553541"/>
        <c:axId val="296036376"/>
      </c:bar3DChart>
      <c:catAx>
        <c:axId val="179555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036376"/>
      </c:catAx>
      <c:valAx>
        <c:axId val="296036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553541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10" Type="http://schemas.openxmlformats.org/officeDocument/2006/relationships/chart" Target="../charts/chart13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Relationship Id="rId3" Type="http://schemas.openxmlformats.org/officeDocument/2006/relationships/chart" Target="../charts/chart5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Relationship Id="rId3" Type="http://schemas.openxmlformats.org/officeDocument/2006/relationships/chart" Target="../charts/chart53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Relationship Id="rId3" Type="http://schemas.openxmlformats.org/officeDocument/2006/relationships/chart" Target="../charts/chart56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0.xml"/><Relationship Id="rId2" Type="http://schemas.openxmlformats.org/officeDocument/2006/relationships/chart" Target="../charts/chart61.xml"/><Relationship Id="rId3" Type="http://schemas.openxmlformats.org/officeDocument/2006/relationships/chart" Target="../charts/chart62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Relationship Id="rId3" Type="http://schemas.openxmlformats.org/officeDocument/2006/relationships/chart" Target="../charts/chart6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6.xml"/><Relationship Id="rId2" Type="http://schemas.openxmlformats.org/officeDocument/2006/relationships/chart" Target="../charts/chart67.xml"/><Relationship Id="rId3" Type="http://schemas.openxmlformats.org/officeDocument/2006/relationships/chart" Target="../charts/chart68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Relationship Id="rId3" Type="http://schemas.openxmlformats.org/officeDocument/2006/relationships/chart" Target="../charts/chart7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2.xml"/><Relationship Id="rId2" Type="http://schemas.openxmlformats.org/officeDocument/2006/relationships/chart" Target="../charts/chart73.xml"/><Relationship Id="rId3" Type="http://schemas.openxmlformats.org/officeDocument/2006/relationships/chart" Target="../charts/chart74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5.xml"/><Relationship Id="rId2" Type="http://schemas.openxmlformats.org/officeDocument/2006/relationships/chart" Target="../charts/chart76.xml"/><Relationship Id="rId3" Type="http://schemas.openxmlformats.org/officeDocument/2006/relationships/chart" Target="../charts/chart77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8.xml"/><Relationship Id="rId2" Type="http://schemas.openxmlformats.org/officeDocument/2006/relationships/chart" Target="../charts/chart79.xml"/><Relationship Id="rId3" Type="http://schemas.openxmlformats.org/officeDocument/2006/relationships/chart" Target="../charts/chart80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<Relationship Id="rId3" Type="http://schemas.openxmlformats.org/officeDocument/2006/relationships/chart" Target="../charts/chart83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4.xml"/><Relationship Id="rId2" Type="http://schemas.openxmlformats.org/officeDocument/2006/relationships/chart" Target="../charts/chart85.xml"/><Relationship Id="rId3" Type="http://schemas.openxmlformats.org/officeDocument/2006/relationships/chart" Target="../charts/chart86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7.xml"/><Relationship Id="rId2" Type="http://schemas.openxmlformats.org/officeDocument/2006/relationships/chart" Target="../charts/chart88.xml"/><Relationship Id="rId3" Type="http://schemas.openxmlformats.org/officeDocument/2006/relationships/chart" Target="../charts/chart89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0.xml"/><Relationship Id="rId2" Type="http://schemas.openxmlformats.org/officeDocument/2006/relationships/chart" Target="../charts/chart91.xml"/><Relationship Id="rId3" Type="http://schemas.openxmlformats.org/officeDocument/2006/relationships/chart" Target="../charts/chart92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<Relationship Id="rId3" Type="http://schemas.openxmlformats.org/officeDocument/2006/relationships/chart" Target="../charts/chart95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8.xml"/><Relationship Id="rId2" Type="http://schemas.openxmlformats.org/officeDocument/2006/relationships/chart" Target="../charts/chart99.xml"/><Relationship Id="rId3" Type="http://schemas.openxmlformats.org/officeDocument/2006/relationships/chart" Target="../charts/chart10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3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333375</xdr:colOff>
      <xdr:row>23</xdr:row>
      <xdr:rowOff>190500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0</xdr:row>
      <xdr:rowOff>0</xdr:rowOff>
    </xdr:from>
    <xdr:ext cx="1038225" cy="390525"/>
    <xdr:grpSp>
      <xdr:nvGrpSpPr>
        <xdr:cNvPr id="2" name="Shape 2" title="Рисунок"/>
        <xdr:cNvGrpSpPr/>
      </xdr:nvGrpSpPr>
      <xdr:grpSpPr>
        <a:xfrm>
          <a:off x="49100" y="136150"/>
          <a:ext cx="1020300" cy="369300"/>
          <a:chOff x="49100" y="136150"/>
          <a:chExt cx="1020300" cy="369300"/>
        </a:xfrm>
      </xdr:grpSpPr>
      <xdr:sp>
        <xdr:nvSpPr>
          <xdr:cNvPr id="3" name="Shape 3"/>
          <xdr:cNvSpPr/>
        </xdr:nvSpPr>
        <xdr:spPr>
          <a:xfrm>
            <a:off x="163400" y="163450"/>
            <a:ext cx="791700" cy="314700"/>
          </a:xfrm>
          <a:prstGeom prst="rect">
            <a:avLst/>
          </a:prstGeom>
          <a:solidFill>
            <a:srgbClr val="3C78D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9100" y="136150"/>
            <a:ext cx="10203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FFFFFF"/>
                </a:solidFill>
              </a:rPr>
              <a:t>обновить</a:t>
            </a:r>
            <a:endParaRPr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23</xdr:row>
      <xdr:rowOff>19050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5</xdr:row>
      <xdr:rowOff>47625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895350</xdr:colOff>
      <xdr:row>5</xdr:row>
      <xdr:rowOff>47625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895350</xdr:colOff>
      <xdr:row>23</xdr:row>
      <xdr:rowOff>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838200</xdr:colOff>
      <xdr:row>5</xdr:row>
      <xdr:rowOff>57150</xdr:rowOff>
    </xdr:from>
    <xdr:ext cx="5715000" cy="35337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838200</xdr:colOff>
      <xdr:row>23</xdr:row>
      <xdr:rowOff>19050</xdr:rowOff>
    </xdr:from>
    <xdr:ext cx="5715000" cy="35337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0</xdr:colOff>
      <xdr:row>42</xdr:row>
      <xdr:rowOff>0</xdr:rowOff>
    </xdr:from>
    <xdr:ext cx="7810500" cy="30480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0</xdr:colOff>
      <xdr:row>62</xdr:row>
      <xdr:rowOff>0</xdr:rowOff>
    </xdr:from>
    <xdr:ext cx="7810500" cy="30480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0</xdr:colOff>
      <xdr:row>82</xdr:row>
      <xdr:rowOff>0</xdr:rowOff>
    </xdr:from>
    <xdr:ext cx="7810500" cy="30480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0</xdr:colOff>
      <xdr:row>102</xdr:row>
      <xdr:rowOff>0</xdr:rowOff>
    </xdr:from>
    <xdr:ext cx="7810500" cy="30480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1028700</xdr:colOff>
      <xdr:row>0</xdr:row>
      <xdr:rowOff>0</xdr:rowOff>
    </xdr:from>
    <xdr:ext cx="981075" cy="419100"/>
    <xdr:grpSp>
      <xdr:nvGrpSpPr>
        <xdr:cNvPr id="2" name="Shape 2" title="Рисунок"/>
        <xdr:cNvGrpSpPr/>
      </xdr:nvGrpSpPr>
      <xdr:grpSpPr>
        <a:xfrm>
          <a:off x="153250" y="115650"/>
          <a:ext cx="964500" cy="400200"/>
          <a:chOff x="153250" y="115650"/>
          <a:chExt cx="964500" cy="400200"/>
        </a:xfrm>
      </xdr:grpSpPr>
      <xdr:sp>
        <xdr:nvSpPr>
          <xdr:cNvPr id="5" name="Shape 5"/>
          <xdr:cNvSpPr/>
        </xdr:nvSpPr>
        <xdr:spPr>
          <a:xfrm>
            <a:off x="153250" y="153300"/>
            <a:ext cx="964500" cy="324900"/>
          </a:xfrm>
          <a:prstGeom prst="roundRect">
            <a:avLst>
              <a:gd fmla="val 16667" name="adj"/>
            </a:avLst>
          </a:prstGeom>
          <a:solidFill>
            <a:srgbClr val="FF99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85250" y="115650"/>
            <a:ext cx="700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отчёт</a:t>
            </a:r>
            <a:endParaRPr sz="1400"/>
          </a:p>
        </xdr:txBody>
      </xdr:sp>
    </xdr:grpSp>
    <xdr:clientData fLocksWithSheet="0"/>
  </xdr:oneCellAnchor>
  <xdr:oneCellAnchor>
    <xdr:from>
      <xdr:col>6</xdr:col>
      <xdr:colOff>247650</xdr:colOff>
      <xdr:row>0</xdr:row>
      <xdr:rowOff>0</xdr:rowOff>
    </xdr:from>
    <xdr:ext cx="419100" cy="419100"/>
    <xdr:grpSp>
      <xdr:nvGrpSpPr>
        <xdr:cNvPr id="2" name="Shape 2" title="Рисунок"/>
        <xdr:cNvGrpSpPr/>
      </xdr:nvGrpSpPr>
      <xdr:grpSpPr>
        <a:xfrm>
          <a:off x="122750" y="105499"/>
          <a:ext cx="396000" cy="400200"/>
          <a:chOff x="122750" y="105499"/>
          <a:chExt cx="396000" cy="400200"/>
        </a:xfrm>
      </xdr:grpSpPr>
      <xdr:sp>
        <xdr:nvSpPr>
          <xdr:cNvPr id="7" name="Shape 7"/>
          <xdr:cNvSpPr/>
        </xdr:nvSpPr>
        <xdr:spPr>
          <a:xfrm>
            <a:off x="163400" y="153300"/>
            <a:ext cx="314700" cy="324900"/>
          </a:xfrm>
          <a:prstGeom prst="ellipse">
            <a:avLst/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122750" y="105499"/>
            <a:ext cx="396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qr</a:t>
            </a:r>
            <a:endParaRPr sz="1400"/>
          </a:p>
        </xdr:txBody>
      </xdr:sp>
    </xdr:grpSp>
    <xdr:clientData fLocksWithSheet="0"/>
  </xdr:oneCellAnchor>
  <xdr:oneCellAnchor>
    <xdr:from>
      <xdr:col>6</xdr:col>
      <xdr:colOff>952500</xdr:colOff>
      <xdr:row>0</xdr:row>
      <xdr:rowOff>0</xdr:rowOff>
    </xdr:from>
    <xdr:ext cx="971550" cy="419100"/>
    <xdr:grpSp>
      <xdr:nvGrpSpPr>
        <xdr:cNvPr id="2" name="Shape 2" title="Рисунок"/>
        <xdr:cNvGrpSpPr/>
      </xdr:nvGrpSpPr>
      <xdr:grpSpPr>
        <a:xfrm>
          <a:off x="153250" y="110550"/>
          <a:ext cx="954300" cy="400200"/>
          <a:chOff x="153250" y="110550"/>
          <a:chExt cx="954300" cy="400200"/>
        </a:xfrm>
      </xdr:grpSpPr>
      <xdr:sp>
        <xdr:nvSpPr>
          <xdr:cNvPr id="9" name="Shape 9"/>
          <xdr:cNvSpPr/>
        </xdr:nvSpPr>
        <xdr:spPr>
          <a:xfrm>
            <a:off x="153250" y="153300"/>
            <a:ext cx="954300" cy="314700"/>
          </a:xfrm>
          <a:prstGeom prst="roundRect">
            <a:avLst>
              <a:gd fmla="val 16667" name="adj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193900" y="110550"/>
            <a:ext cx="873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средние</a:t>
            </a:r>
            <a:endParaRPr sz="1400"/>
          </a:p>
        </xdr:txBody>
      </xdr:sp>
    </xdr:grpSp>
    <xdr:clientData fLocksWithSheet="0"/>
  </xdr:oneCellAnchor>
  <xdr:oneCellAnchor>
    <xdr:from>
      <xdr:col>21</xdr:col>
      <xdr:colOff>942975</xdr:colOff>
      <xdr:row>0</xdr:row>
      <xdr:rowOff>0</xdr:rowOff>
    </xdr:from>
    <xdr:ext cx="981075" cy="419100"/>
    <xdr:grpSp>
      <xdr:nvGrpSpPr>
        <xdr:cNvPr id="2" name="Shape 2" title="Рисунок"/>
        <xdr:cNvGrpSpPr/>
      </xdr:nvGrpSpPr>
      <xdr:grpSpPr>
        <a:xfrm>
          <a:off x="173550" y="120750"/>
          <a:ext cx="964500" cy="400200"/>
          <a:chOff x="173550" y="120750"/>
          <a:chExt cx="964500" cy="400200"/>
        </a:xfrm>
      </xdr:grpSpPr>
      <xdr:sp>
        <xdr:nvSpPr>
          <xdr:cNvPr id="11" name="Shape 11"/>
          <xdr:cNvSpPr/>
        </xdr:nvSpPr>
        <xdr:spPr>
          <a:xfrm>
            <a:off x="173550" y="153300"/>
            <a:ext cx="964500" cy="335100"/>
          </a:xfrm>
          <a:prstGeom prst="roundRect">
            <a:avLst>
              <a:gd fmla="val 16667" name="adj"/>
            </a:avLst>
          </a:prstGeom>
          <a:solidFill>
            <a:srgbClr val="F4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173550" y="120750"/>
            <a:ext cx="964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списания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114300</xdr:colOff>
      <xdr:row>0</xdr:row>
      <xdr:rowOff>0</xdr:rowOff>
    </xdr:from>
    <xdr:ext cx="685800" cy="419100"/>
    <xdr:grpSp>
      <xdr:nvGrpSpPr>
        <xdr:cNvPr id="2" name="Shape 2" title="Рисунок"/>
        <xdr:cNvGrpSpPr/>
      </xdr:nvGrpSpPr>
      <xdr:grpSpPr>
        <a:xfrm>
          <a:off x="234450" y="115650"/>
          <a:ext cx="669900" cy="400200"/>
          <a:chOff x="234450" y="115650"/>
          <a:chExt cx="669900" cy="400200"/>
        </a:xfrm>
      </xdr:grpSpPr>
      <xdr:sp>
        <xdr:nvSpPr>
          <xdr:cNvPr id="13" name="Shape 13"/>
          <xdr:cNvSpPr/>
        </xdr:nvSpPr>
        <xdr:spPr>
          <a:xfrm>
            <a:off x="295350" y="153300"/>
            <a:ext cx="548100" cy="324900"/>
          </a:xfrm>
          <a:prstGeom prst="roundRect">
            <a:avLst>
              <a:gd fmla="val 16667" name="adj"/>
            </a:avLst>
          </a:prstGeom>
          <a:solidFill>
            <a:srgbClr val="F1C23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34450" y="115650"/>
            <a:ext cx="669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даты</a:t>
            </a:r>
            <a:endParaRPr sz="1400"/>
          </a:p>
        </xdr:txBody>
      </xdr:sp>
    </xdr:grpSp>
    <xdr:clientData fLocksWithSheet="0"/>
  </xdr:oneCellAnchor>
  <xdr:oneCellAnchor>
    <xdr:from>
      <xdr:col>9</xdr:col>
      <xdr:colOff>19050</xdr:colOff>
      <xdr:row>0</xdr:row>
      <xdr:rowOff>0</xdr:rowOff>
    </xdr:from>
    <xdr:ext cx="1162050" cy="371475"/>
    <xdr:grpSp>
      <xdr:nvGrpSpPr>
        <xdr:cNvPr id="2" name="Shape 2" title="Рисунок"/>
        <xdr:cNvGrpSpPr/>
      </xdr:nvGrpSpPr>
      <xdr:grpSpPr>
        <a:xfrm>
          <a:off x="163400" y="125800"/>
          <a:ext cx="1289100" cy="400200"/>
          <a:chOff x="163400" y="125800"/>
          <a:chExt cx="1289100" cy="400200"/>
        </a:xfrm>
      </xdr:grpSpPr>
      <xdr:sp>
        <xdr:nvSpPr>
          <xdr:cNvPr id="15" name="Shape 15"/>
          <xdr:cNvSpPr/>
        </xdr:nvSpPr>
        <xdr:spPr>
          <a:xfrm>
            <a:off x="163400" y="163450"/>
            <a:ext cx="1289100" cy="324900"/>
          </a:xfrm>
          <a:prstGeom prst="roundRect">
            <a:avLst>
              <a:gd fmla="val 16667" name="adj"/>
            </a:avLst>
          </a:prstGeom>
          <a:solidFill>
            <a:srgbClr val="6FA8D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188750" y="125800"/>
            <a:ext cx="12384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отчёт в МАХ</a:t>
            </a:r>
            <a:endParaRPr sz="1400"/>
          </a:p>
        </xdr:txBody>
      </xdr:sp>
    </xdr:grpSp>
    <xdr:clientData fLocksWithSheet="0"/>
  </xdr:oneCellAnchor>
  <xdr:oneCellAnchor>
    <xdr:from>
      <xdr:col>10</xdr:col>
      <xdr:colOff>314325</xdr:colOff>
      <xdr:row>0</xdr:row>
      <xdr:rowOff>0</xdr:rowOff>
    </xdr:from>
    <xdr:ext cx="1190625" cy="371475"/>
    <xdr:grpSp>
      <xdr:nvGrpSpPr>
        <xdr:cNvPr id="2" name="Shape 2" title="Рисунок"/>
        <xdr:cNvGrpSpPr/>
      </xdr:nvGrpSpPr>
      <xdr:grpSpPr>
        <a:xfrm>
          <a:off x="244600" y="125800"/>
          <a:ext cx="1167300" cy="400200"/>
          <a:chOff x="244600" y="125800"/>
          <a:chExt cx="1167300" cy="400200"/>
        </a:xfrm>
      </xdr:grpSpPr>
      <xdr:sp>
        <xdr:nvSpPr>
          <xdr:cNvPr id="17" name="Shape 17"/>
          <xdr:cNvSpPr/>
        </xdr:nvSpPr>
        <xdr:spPr>
          <a:xfrm>
            <a:off x="314500" y="163450"/>
            <a:ext cx="1007400" cy="324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244600" y="125800"/>
            <a:ext cx="1167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🟢🟡🟠🔴</a:t>
            </a:r>
            <a:endParaRPr sz="1400"/>
          </a:p>
        </xdr:txBody>
      </xdr: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661085240" name="Chart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442801025" name="Chart1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0</xdr:rowOff>
    </xdr:from>
    <xdr:ext cx="2082165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</xdr:colOff>
      <xdr:row>22</xdr:row>
      <xdr:rowOff>142875</xdr:rowOff>
    </xdr:from>
    <xdr:ext cx="20821650" cy="3533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1095375</xdr:colOff>
      <xdr:row>42</xdr:row>
      <xdr:rowOff>0</xdr:rowOff>
    </xdr:from>
    <xdr:ext cx="2082165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87509782" name="Chart1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1979384416" name="Chart16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</xdr:row>
      <xdr:rowOff>200025</xdr:rowOff>
    </xdr:from>
    <xdr:ext cx="13392150" cy="35337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</xdr:colOff>
      <xdr:row>22</xdr:row>
      <xdr:rowOff>190500</xdr:rowOff>
    </xdr:from>
    <xdr:ext cx="13392150" cy="353377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3392150" cy="35337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1081649430" name="Chart2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478219614" name="Chart26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23</xdr:row>
      <xdr:rowOff>190500</xdr:rowOff>
    </xdr:from>
    <xdr:ext cx="13411200" cy="353377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43</xdr:row>
      <xdr:rowOff>0</xdr:rowOff>
    </xdr:from>
    <xdr:ext cx="13411200" cy="35337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</xdr:row>
      <xdr:rowOff>200025</xdr:rowOff>
    </xdr:from>
    <xdr:ext cx="13411200" cy="3533775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347123961" name="Chart30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2</xdr:row>
      <xdr:rowOff>200025</xdr:rowOff>
    </xdr:from>
    <xdr:ext cx="13506450" cy="353377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1095375</xdr:colOff>
      <xdr:row>22</xdr:row>
      <xdr:rowOff>171450</xdr:rowOff>
    </xdr:from>
    <xdr:ext cx="13506450" cy="3533775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43</xdr:row>
      <xdr:rowOff>0</xdr:rowOff>
    </xdr:from>
    <xdr:ext cx="13515975" cy="3533775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269283107" name="Chart34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232648410" name="Chart3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2</xdr:row>
      <xdr:rowOff>200025</xdr:rowOff>
    </xdr:from>
    <xdr:ext cx="14382750" cy="353377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1095375</xdr:colOff>
      <xdr:row>22</xdr:row>
      <xdr:rowOff>190500</xdr:rowOff>
    </xdr:from>
    <xdr:ext cx="14382750" cy="353377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82750" cy="353377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495657448" name="Chart3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111581339" name="Chart40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23</xdr:row>
      <xdr:rowOff>0</xdr:rowOff>
    </xdr:from>
    <xdr:ext cx="14411325" cy="3533775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411325" cy="3533775"/>
    <xdr:graphicFrame>
      <xdr:nvGraphicFramePr>
        <xdr:cNvPr id="44" name="Chart 4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9525</xdr:colOff>
      <xdr:row>5</xdr:row>
      <xdr:rowOff>0</xdr:rowOff>
    </xdr:from>
    <xdr:ext cx="14411325" cy="3533775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22</xdr:row>
      <xdr:rowOff>200025</xdr:rowOff>
    </xdr:from>
    <xdr:ext cx="14430375" cy="3533775"/>
    <xdr:graphicFrame>
      <xdr:nvGraphicFramePr>
        <xdr:cNvPr id="42" name="Chart 4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430375" cy="3533775"/>
    <xdr:graphicFrame>
      <xdr:nvGraphicFramePr>
        <xdr:cNvPr id="47" name="Chart 4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755587642" name="Chart4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4</xdr:row>
      <xdr:rowOff>190500</xdr:rowOff>
    </xdr:from>
    <xdr:ext cx="14430375" cy="3533775"/>
    <xdr:graphicFrame>
      <xdr:nvGraphicFramePr>
        <xdr:cNvPr id="50" name="Chart 5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588527744" name="Chart51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23</xdr:row>
      <xdr:rowOff>0</xdr:rowOff>
    </xdr:from>
    <xdr:ext cx="14373225" cy="3533775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46" name="Chart 4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</xdr:row>
      <xdr:rowOff>0</xdr:rowOff>
    </xdr:from>
    <xdr:ext cx="14373225" cy="3533775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73225" cy="3533775"/>
    <xdr:graphicFrame>
      <xdr:nvGraphicFramePr>
        <xdr:cNvPr id="52" name="Chart 5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73225" cy="3533775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54" name="Chart 5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389189424" name="Chart5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54175" cy="3533775"/>
    <xdr:graphicFrame>
      <xdr:nvGraphicFramePr>
        <xdr:cNvPr id="56" name="Chart 5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22</xdr:row>
      <xdr:rowOff>200025</xdr:rowOff>
    </xdr:from>
    <xdr:ext cx="14354175" cy="3533775"/>
    <xdr:graphicFrame>
      <xdr:nvGraphicFramePr>
        <xdr:cNvPr id="57" name="Chart 5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58" name="Chart 5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178458032" name="Chart5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40048877" name="Chart60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190500</xdr:rowOff>
    </xdr:from>
    <xdr:ext cx="14335125" cy="3533775"/>
    <xdr:graphicFrame>
      <xdr:nvGraphicFramePr>
        <xdr:cNvPr id="61" name="Chart 6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22</xdr:row>
      <xdr:rowOff>200025</xdr:rowOff>
    </xdr:from>
    <xdr:ext cx="14335125" cy="3533775"/>
    <xdr:graphicFrame>
      <xdr:nvGraphicFramePr>
        <xdr:cNvPr id="62" name="Chart 6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63" name="Chart 6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280595941" name="Chart64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1981932313" name="Chart6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190500</xdr:rowOff>
    </xdr:from>
    <xdr:ext cx="14373225" cy="3533775"/>
    <xdr:graphicFrame>
      <xdr:nvGraphicFramePr>
        <xdr:cNvPr id="66" name="Chart 6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73225" cy="3533775"/>
    <xdr:graphicFrame>
      <xdr:nvGraphicFramePr>
        <xdr:cNvPr id="6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68" name="Chart 6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940323213" name="Chart6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54175" cy="3533775"/>
    <xdr:graphicFrame>
      <xdr:nvGraphicFramePr>
        <xdr:cNvPr id="70" name="Chart 7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54175" cy="3533775"/>
    <xdr:graphicFrame>
      <xdr:nvGraphicFramePr>
        <xdr:cNvPr id="7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72" name="Chart 7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308688732" name="Chart73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190500</xdr:rowOff>
    </xdr:from>
    <xdr:ext cx="14335125" cy="3533775"/>
    <xdr:graphicFrame>
      <xdr:nvGraphicFramePr>
        <xdr:cNvPr id="74" name="Chart 7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35125" cy="3533775"/>
    <xdr:graphicFrame>
      <xdr:nvGraphicFramePr>
        <xdr:cNvPr id="7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76" name="Chart 7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893334107" name="Chart77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1095375</xdr:colOff>
      <xdr:row>4</xdr:row>
      <xdr:rowOff>171450</xdr:rowOff>
    </xdr:from>
    <xdr:ext cx="14373225" cy="3533775"/>
    <xdr:graphicFrame>
      <xdr:nvGraphicFramePr>
        <xdr:cNvPr id="78" name="Chart 7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73225" cy="3533775"/>
    <xdr:graphicFrame>
      <xdr:nvGraphicFramePr>
        <xdr:cNvPr id="7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80" name="Chart 8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450633614" name="Chart81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54175" cy="3533775"/>
    <xdr:graphicFrame>
      <xdr:nvGraphicFramePr>
        <xdr:cNvPr id="82" name="Chart 8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54175" cy="3533775"/>
    <xdr:graphicFrame>
      <xdr:nvGraphicFramePr>
        <xdr:cNvPr id="83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84" name="Chart 8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707206806" name="Chart8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23</xdr:row>
      <xdr:rowOff>9525</xdr:rowOff>
    </xdr:from>
    <xdr:ext cx="14373225" cy="3533775"/>
    <xdr:graphicFrame>
      <xdr:nvGraphicFramePr>
        <xdr:cNvPr id="86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87" name="Chart 8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9525</xdr:colOff>
      <xdr:row>5</xdr:row>
      <xdr:rowOff>180975</xdr:rowOff>
    </xdr:from>
    <xdr:ext cx="14373225" cy="3533775"/>
    <xdr:graphicFrame>
      <xdr:nvGraphicFramePr>
        <xdr:cNvPr id="88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23</xdr:row>
      <xdr:rowOff>0</xdr:rowOff>
    </xdr:from>
    <xdr:ext cx="14354175" cy="3533775"/>
    <xdr:graphicFrame>
      <xdr:nvGraphicFramePr>
        <xdr:cNvPr id="89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90" name="Chart 9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</xdr:row>
      <xdr:rowOff>190500</xdr:rowOff>
    </xdr:from>
    <xdr:ext cx="14354175" cy="3533775"/>
    <xdr:graphicFrame>
      <xdr:nvGraphicFramePr>
        <xdr:cNvPr id="91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16075" cy="3533775"/>
    <xdr:graphicFrame>
      <xdr:nvGraphicFramePr>
        <xdr:cNvPr id="92" name="Chart 9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16075" cy="3533775"/>
    <xdr:graphicFrame>
      <xdr:nvGraphicFramePr>
        <xdr:cNvPr id="93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94" name="Chart 9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483847183" name="Chart9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35125" cy="3533775"/>
    <xdr:graphicFrame>
      <xdr:nvGraphicFramePr>
        <xdr:cNvPr id="96" name="Chart 9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22</xdr:row>
      <xdr:rowOff>200025</xdr:rowOff>
    </xdr:from>
    <xdr:ext cx="14335125" cy="3533775"/>
    <xdr:graphicFrame>
      <xdr:nvGraphicFramePr>
        <xdr:cNvPr id="97" name="Chart 9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426646908" name="Chart98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99" name="Chart 9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767283554" name="Chart100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54175" cy="3533775"/>
    <xdr:graphicFrame>
      <xdr:nvGraphicFramePr>
        <xdr:cNvPr id="101" name="Chart 10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54175" cy="3533775"/>
    <xdr:graphicFrame>
      <xdr:nvGraphicFramePr>
        <xdr:cNvPr id="102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103" name="Chart 10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572552159" name="Chart104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1095375</xdr:colOff>
      <xdr:row>4</xdr:row>
      <xdr:rowOff>200025</xdr:rowOff>
    </xdr:from>
    <xdr:ext cx="12468225" cy="3533775"/>
    <xdr:graphicFrame>
      <xdr:nvGraphicFramePr>
        <xdr:cNvPr id="105" name="Chart 10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2468225" cy="3533775"/>
    <xdr:graphicFrame>
      <xdr:nvGraphicFramePr>
        <xdr:cNvPr id="106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107" name="Chart 10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93168835" name="Chart108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35125" cy="3533775"/>
    <xdr:graphicFrame>
      <xdr:nvGraphicFramePr>
        <xdr:cNvPr id="109" name="Chart 10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35125" cy="3533775"/>
    <xdr:graphicFrame>
      <xdr:nvGraphicFramePr>
        <xdr:cNvPr id="110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113" name="Chart 1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323060712" name="Chart115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0</xdr:rowOff>
    </xdr:from>
    <xdr:ext cx="14392275" cy="3533775"/>
    <xdr:graphicFrame>
      <xdr:nvGraphicFramePr>
        <xdr:cNvPr id="111" name="Chart 1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14392275" cy="3533775"/>
    <xdr:graphicFrame>
      <xdr:nvGraphicFramePr>
        <xdr:cNvPr id="112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14373225" cy="3533775"/>
    <xdr:graphicFrame>
      <xdr:nvGraphicFramePr>
        <xdr:cNvPr id="114" name="Chart 1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190500</xdr:rowOff>
    </xdr:from>
    <xdr:ext cx="5715000" cy="3533775"/>
    <xdr:graphicFrame>
      <xdr:nvGraphicFramePr>
        <xdr:cNvPr id="116" name="Chart 1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graphicFrame>
      <xdr:nvGraphicFramePr>
        <xdr:cNvPr id="117" name="Chart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120" name="Chart 1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803550288" name="Chart121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0</xdr:rowOff>
    </xdr:from>
    <xdr:ext cx="9048750" cy="3533775"/>
    <xdr:graphicFrame>
      <xdr:nvGraphicFramePr>
        <xdr:cNvPr id="118" name="Chart 1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9048750" cy="3533775"/>
    <xdr:graphicFrame>
      <xdr:nvGraphicFramePr>
        <xdr:cNvPr id="119" name="Chart 1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9048750" cy="3533775"/>
    <xdr:graphicFrame>
      <xdr:nvGraphicFramePr>
        <xdr:cNvPr id="122" name="Chart 1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484640444" name="Chart123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0</xdr:rowOff>
    </xdr:from>
    <xdr:ext cx="5715000" cy="3533775"/>
    <xdr:graphicFrame>
      <xdr:nvGraphicFramePr>
        <xdr:cNvPr id="124" name="Chart 1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graphicFrame>
      <xdr:nvGraphicFramePr>
        <xdr:cNvPr id="125" name="Chart 1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126" name="Chart 1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014260816" name="Chart127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128" name="Chart 1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829261173" name="Chart129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20308923" name="Chart130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42</xdr:row>
      <xdr:rowOff>0</xdr:rowOff>
    </xdr:from>
    <xdr:ext cx="5715000" cy="3533775"/>
    <xdr:graphicFrame>
      <xdr:nvGraphicFramePr>
        <xdr:cNvPr id="131" name="Chart 1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380527013" name="Chart13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5715000" cy="3533775"/>
    <xdr:pic>
      <xdr:nvPicPr>
        <xdr:cNvPr id="1833335784" name="Chart133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5</xdr:row>
      <xdr:rowOff>0</xdr:rowOff>
    </xdr:from>
    <xdr:ext cx="5715000" cy="3533775"/>
    <xdr:graphicFrame>
      <xdr:nvGraphicFramePr>
        <xdr:cNvPr id="134" name="Chart 1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24</xdr:row>
      <xdr:rowOff>0</xdr:rowOff>
    </xdr:from>
    <xdr:ext cx="5715000" cy="3533775"/>
    <xdr:graphicFrame>
      <xdr:nvGraphicFramePr>
        <xdr:cNvPr id="135" name="Chart 1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43</xdr:row>
      <xdr:rowOff>0</xdr:rowOff>
    </xdr:from>
    <xdr:ext cx="5715000" cy="3533775"/>
    <xdr:graphicFrame>
      <xdr:nvGraphicFramePr>
        <xdr:cNvPr id="136" name="Chart 1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23</xdr:row>
      <xdr:rowOff>0</xdr:rowOff>
    </xdr:from>
    <xdr:ext cx="5715000" cy="3533775"/>
    <xdr:pic>
      <xdr:nvPicPr>
        <xdr:cNvPr id="168721710" name="Chart137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45658.0</v>
      </c>
    </row>
    <row r="2">
      <c r="A2" s="2">
        <v>45659.0</v>
      </c>
    </row>
    <row r="3">
      <c r="A3" s="2">
        <v>45660.0</v>
      </c>
    </row>
    <row r="4">
      <c r="A4" s="2">
        <v>45661.0</v>
      </c>
    </row>
    <row r="5">
      <c r="A5" s="2">
        <v>45662.0</v>
      </c>
    </row>
    <row r="6">
      <c r="A6" s="2">
        <v>45663.0</v>
      </c>
    </row>
    <row r="7">
      <c r="A7" s="2">
        <v>45664.0</v>
      </c>
    </row>
    <row r="8">
      <c r="A8" s="2">
        <v>45665.0</v>
      </c>
    </row>
    <row r="9">
      <c r="A9" s="2">
        <v>45668.0</v>
      </c>
    </row>
    <row r="10">
      <c r="A10" s="2">
        <v>45669.0</v>
      </c>
    </row>
    <row r="11">
      <c r="A11" s="2">
        <v>45675.0</v>
      </c>
    </row>
    <row r="12">
      <c r="A12" s="2">
        <v>45676.0</v>
      </c>
    </row>
    <row r="13">
      <c r="A13" s="2">
        <v>45682.0</v>
      </c>
    </row>
    <row r="14">
      <c r="A14" s="2">
        <v>45683.0</v>
      </c>
    </row>
    <row r="15">
      <c r="A15" s="2">
        <v>45689.0</v>
      </c>
    </row>
    <row r="16">
      <c r="A16" s="2">
        <v>45690.0</v>
      </c>
    </row>
    <row r="17">
      <c r="A17" s="2">
        <v>45696.0</v>
      </c>
    </row>
    <row r="18">
      <c r="A18" s="2">
        <v>45697.0</v>
      </c>
    </row>
    <row r="19">
      <c r="A19" s="2">
        <v>45703.0</v>
      </c>
    </row>
    <row r="20">
      <c r="A20" s="2">
        <v>45704.0</v>
      </c>
    </row>
    <row r="21">
      <c r="A21" s="2">
        <v>45710.0</v>
      </c>
    </row>
    <row r="22">
      <c r="A22" s="2">
        <v>45711.0</v>
      </c>
    </row>
    <row r="23">
      <c r="A23" s="2">
        <v>45717.0</v>
      </c>
    </row>
    <row r="24">
      <c r="A24" s="2">
        <v>45718.0</v>
      </c>
    </row>
    <row r="25">
      <c r="A25" s="2">
        <v>45724.0</v>
      </c>
    </row>
    <row r="26">
      <c r="A26" s="2">
        <v>45725.0</v>
      </c>
    </row>
    <row r="27">
      <c r="A27" s="2">
        <v>45731.0</v>
      </c>
    </row>
    <row r="28">
      <c r="A28" s="2">
        <v>45732.0</v>
      </c>
    </row>
    <row r="29">
      <c r="A29" s="2">
        <v>45738.0</v>
      </c>
    </row>
    <row r="30">
      <c r="A30" s="2">
        <v>45739.0</v>
      </c>
    </row>
    <row r="31">
      <c r="A31" s="2">
        <v>45745.0</v>
      </c>
    </row>
    <row r="32">
      <c r="A32" s="2">
        <v>45746.0</v>
      </c>
    </row>
    <row r="33">
      <c r="A33" s="2">
        <v>45752.0</v>
      </c>
    </row>
    <row r="34">
      <c r="A34" s="2">
        <v>45753.0</v>
      </c>
    </row>
    <row r="35">
      <c r="A35" s="2">
        <v>45759.0</v>
      </c>
    </row>
    <row r="36">
      <c r="A36" s="2">
        <v>45760.0</v>
      </c>
    </row>
    <row r="37">
      <c r="A37" s="2">
        <v>45766.0</v>
      </c>
    </row>
    <row r="38">
      <c r="A38" s="2">
        <v>45767.0</v>
      </c>
    </row>
    <row r="39">
      <c r="A39" s="2">
        <v>45773.0</v>
      </c>
    </row>
    <row r="40">
      <c r="A40" s="2">
        <v>45774.0</v>
      </c>
    </row>
    <row r="41">
      <c r="A41" s="2">
        <v>45778.0</v>
      </c>
    </row>
    <row r="42">
      <c r="A42" s="2">
        <v>45779.0</v>
      </c>
    </row>
    <row r="43">
      <c r="A43" s="2">
        <v>45780.0</v>
      </c>
    </row>
    <row r="44">
      <c r="A44" s="2">
        <v>45781.0</v>
      </c>
    </row>
    <row r="45">
      <c r="A45" s="2">
        <v>45785.0</v>
      </c>
    </row>
    <row r="46">
      <c r="A46" s="2">
        <v>45786.0</v>
      </c>
    </row>
    <row r="47">
      <c r="A47" s="2">
        <v>45787.0</v>
      </c>
    </row>
    <row r="48">
      <c r="A48" s="2">
        <v>45788.0</v>
      </c>
    </row>
    <row r="49">
      <c r="A49" s="2">
        <v>45794.0</v>
      </c>
    </row>
    <row r="50">
      <c r="A50" s="2">
        <v>45795.0</v>
      </c>
    </row>
    <row r="51">
      <c r="A51" s="2">
        <v>45801.0</v>
      </c>
    </row>
    <row r="52">
      <c r="A52" s="2">
        <v>45802.0</v>
      </c>
    </row>
    <row r="53">
      <c r="A53" s="2">
        <v>45808.0</v>
      </c>
    </row>
    <row r="54">
      <c r="A54" s="2">
        <v>45809.0</v>
      </c>
    </row>
    <row r="55">
      <c r="A55" s="2">
        <v>45815.0</v>
      </c>
    </row>
    <row r="56">
      <c r="A56" s="2">
        <v>45816.0</v>
      </c>
    </row>
    <row r="57">
      <c r="A57" s="2">
        <v>45820.0</v>
      </c>
    </row>
    <row r="58">
      <c r="A58" s="2">
        <v>45821.0</v>
      </c>
    </row>
    <row r="59">
      <c r="A59" s="2">
        <v>45822.0</v>
      </c>
    </row>
    <row r="60">
      <c r="A60" s="2">
        <v>45823.0</v>
      </c>
    </row>
    <row r="61">
      <c r="A61" s="2">
        <v>45829.0</v>
      </c>
    </row>
    <row r="62">
      <c r="A62" s="2">
        <v>45830.0</v>
      </c>
    </row>
    <row r="63">
      <c r="A63" s="2">
        <v>45836.0</v>
      </c>
    </row>
    <row r="64">
      <c r="A64" s="2">
        <v>45837.0</v>
      </c>
    </row>
    <row r="65">
      <c r="A65" s="2">
        <v>45843.0</v>
      </c>
    </row>
    <row r="66">
      <c r="A66" s="2">
        <v>45844.0</v>
      </c>
    </row>
    <row r="67">
      <c r="A67" s="2">
        <v>45850.0</v>
      </c>
    </row>
    <row r="68">
      <c r="A68" s="2">
        <v>45851.0</v>
      </c>
    </row>
    <row r="69">
      <c r="A69" s="2">
        <v>45857.0</v>
      </c>
    </row>
    <row r="70">
      <c r="A70" s="2">
        <v>45858.0</v>
      </c>
    </row>
    <row r="71">
      <c r="A71" s="2">
        <v>45864.0</v>
      </c>
    </row>
    <row r="72">
      <c r="A72" s="2">
        <v>45865.0</v>
      </c>
    </row>
    <row r="73">
      <c r="A73" s="2">
        <v>45871.0</v>
      </c>
    </row>
    <row r="74">
      <c r="A74" s="2">
        <v>45872.0</v>
      </c>
    </row>
    <row r="75">
      <c r="A75" s="2">
        <v>45878.0</v>
      </c>
    </row>
    <row r="76">
      <c r="A76" s="2">
        <v>45879.0</v>
      </c>
    </row>
    <row r="77">
      <c r="A77" s="2">
        <v>45885.0</v>
      </c>
    </row>
    <row r="78">
      <c r="A78" s="2">
        <v>45886.0</v>
      </c>
    </row>
    <row r="79">
      <c r="A79" s="2">
        <v>45892.0</v>
      </c>
    </row>
    <row r="80">
      <c r="A80" s="2">
        <v>45893.0</v>
      </c>
    </row>
    <row r="81">
      <c r="A81" s="2">
        <v>45899.0</v>
      </c>
    </row>
    <row r="82">
      <c r="A82" s="2">
        <v>45900.0</v>
      </c>
    </row>
    <row r="83">
      <c r="A83" s="2">
        <v>45906.0</v>
      </c>
    </row>
    <row r="84">
      <c r="A84" s="2">
        <v>45907.0</v>
      </c>
    </row>
    <row r="85">
      <c r="A85" s="2">
        <v>45913.0</v>
      </c>
    </row>
    <row r="86">
      <c r="A86" s="2">
        <v>45914.0</v>
      </c>
    </row>
    <row r="87">
      <c r="A87" s="2">
        <v>45920.0</v>
      </c>
    </row>
    <row r="88">
      <c r="A88" s="2">
        <v>45921.0</v>
      </c>
    </row>
    <row r="89">
      <c r="A89" s="2">
        <v>45927.0</v>
      </c>
    </row>
    <row r="90">
      <c r="A90" s="2">
        <v>45928.0</v>
      </c>
    </row>
    <row r="91">
      <c r="A91" s="2">
        <v>45934.0</v>
      </c>
    </row>
    <row r="92">
      <c r="A92" s="2">
        <v>45935.0</v>
      </c>
    </row>
    <row r="93">
      <c r="A93" s="17">
        <v>45941.0</v>
      </c>
    </row>
    <row r="94">
      <c r="A94" s="17">
        <v>45942.0</v>
      </c>
    </row>
    <row r="95">
      <c r="A95" s="17">
        <v>45948.0</v>
      </c>
    </row>
    <row r="96">
      <c r="A96" s="17">
        <v>45949.0</v>
      </c>
    </row>
    <row r="97">
      <c r="A97" s="17">
        <v>45955.0</v>
      </c>
    </row>
    <row r="98">
      <c r="A98" s="17">
        <v>45956.0</v>
      </c>
    </row>
    <row r="99">
      <c r="A99" s="2">
        <v>45963.0</v>
      </c>
    </row>
    <row r="100">
      <c r="A100" s="2">
        <v>45964.0</v>
      </c>
    </row>
    <row r="101">
      <c r="A101" s="2">
        <v>45965.0</v>
      </c>
    </row>
    <row r="102">
      <c r="A102" s="2">
        <v>45969.0</v>
      </c>
    </row>
    <row r="103">
      <c r="A103" s="2">
        <v>45970.0</v>
      </c>
    </row>
    <row r="104">
      <c r="A104" s="17">
        <v>45976.0</v>
      </c>
    </row>
    <row r="105">
      <c r="A105" s="17">
        <v>45977.0</v>
      </c>
    </row>
    <row r="106">
      <c r="A106" s="17">
        <v>45983.0</v>
      </c>
    </row>
    <row r="107">
      <c r="A107" s="17">
        <v>45984.0</v>
      </c>
    </row>
    <row r="108">
      <c r="A108" s="17">
        <v>45990.0</v>
      </c>
    </row>
    <row r="109">
      <c r="A109" s="17">
        <v>45991.0</v>
      </c>
    </row>
    <row r="110">
      <c r="A110" s="2">
        <v>45997.0</v>
      </c>
    </row>
    <row r="111">
      <c r="A111" s="2">
        <v>45998.0</v>
      </c>
    </row>
    <row r="112">
      <c r="A112" s="17">
        <v>46004.0</v>
      </c>
    </row>
    <row r="113">
      <c r="A113" s="17">
        <v>46005.0</v>
      </c>
    </row>
    <row r="114">
      <c r="A114" s="17">
        <v>46011.0</v>
      </c>
    </row>
    <row r="115">
      <c r="A115" s="17">
        <v>46012.0</v>
      </c>
    </row>
    <row r="116">
      <c r="A116" s="17">
        <v>46018.0</v>
      </c>
    </row>
    <row r="117">
      <c r="A117" s="17">
        <v>46019.0</v>
      </c>
    </row>
    <row r="118">
      <c r="A118" s="17">
        <v>46022.0</v>
      </c>
    </row>
    <row r="119">
      <c r="A119" s="18">
        <v>46023.0</v>
      </c>
    </row>
    <row r="120">
      <c r="A120" s="18">
        <v>46024.0</v>
      </c>
    </row>
    <row r="121">
      <c r="A121" s="18">
        <v>46025.0</v>
      </c>
    </row>
    <row r="122">
      <c r="A122" s="18">
        <v>46026.0</v>
      </c>
    </row>
    <row r="123">
      <c r="A123" s="18">
        <v>46027.0</v>
      </c>
    </row>
    <row r="124">
      <c r="A124" s="18">
        <v>46028.0</v>
      </c>
    </row>
    <row r="125">
      <c r="A125" s="18">
        <v>46029.0</v>
      </c>
    </row>
    <row r="126">
      <c r="A126" s="18">
        <v>46030.0</v>
      </c>
    </row>
    <row r="127">
      <c r="A127" s="18">
        <v>46031.0</v>
      </c>
    </row>
    <row r="128">
      <c r="A128" s="18">
        <v>46032.0</v>
      </c>
    </row>
    <row r="129">
      <c r="A129" s="18">
        <v>46033.0</v>
      </c>
    </row>
    <row r="130">
      <c r="A130" s="18">
        <v>46039.0</v>
      </c>
    </row>
    <row r="131">
      <c r="A131" s="18">
        <v>46040.0</v>
      </c>
    </row>
    <row r="132">
      <c r="A132" s="18">
        <v>46046.0</v>
      </c>
    </row>
    <row r="133">
      <c r="A133" s="18">
        <v>46047.0</v>
      </c>
    </row>
    <row r="134">
      <c r="A134" s="18">
        <v>46053.0</v>
      </c>
    </row>
    <row r="135">
      <c r="A135" s="18">
        <v>46054.0</v>
      </c>
    </row>
    <row r="136">
      <c r="A136" s="18">
        <v>46060.0</v>
      </c>
    </row>
    <row r="137">
      <c r="A137" s="18">
        <v>46061.0</v>
      </c>
    </row>
    <row r="138">
      <c r="A138" s="18">
        <v>46067.0</v>
      </c>
    </row>
    <row r="139">
      <c r="A139" s="18">
        <v>46068.0</v>
      </c>
    </row>
    <row r="140">
      <c r="A140" s="18">
        <v>46074.0</v>
      </c>
    </row>
    <row r="141">
      <c r="A141" s="18">
        <v>46075.0</v>
      </c>
    </row>
    <row r="142">
      <c r="A142" s="18">
        <v>46076.0</v>
      </c>
    </row>
    <row r="143">
      <c r="A143" s="18">
        <v>46081.0</v>
      </c>
    </row>
    <row r="144">
      <c r="A144" s="18">
        <v>46082.0</v>
      </c>
    </row>
    <row r="145">
      <c r="A145" s="18">
        <v>46088.0</v>
      </c>
    </row>
    <row r="146">
      <c r="A146" s="18">
        <v>46089.0</v>
      </c>
    </row>
    <row r="147">
      <c r="A147" s="18">
        <v>46090.0</v>
      </c>
    </row>
    <row r="148">
      <c r="A148" s="18">
        <v>46095.0</v>
      </c>
    </row>
    <row r="149">
      <c r="A149" s="18">
        <v>46096.0</v>
      </c>
    </row>
    <row r="150">
      <c r="A150" s="18">
        <v>46102.0</v>
      </c>
    </row>
    <row r="151">
      <c r="A151" s="18">
        <v>46103.0</v>
      </c>
    </row>
    <row r="152">
      <c r="A152" s="18">
        <v>46109.0</v>
      </c>
    </row>
    <row r="153">
      <c r="A153" s="18">
        <v>46110.0</v>
      </c>
    </row>
    <row r="154">
      <c r="A154" s="18">
        <v>46116.0</v>
      </c>
    </row>
    <row r="155">
      <c r="A155" s="18">
        <v>46117.0</v>
      </c>
    </row>
    <row r="156">
      <c r="A156" s="18">
        <v>46123.0</v>
      </c>
    </row>
    <row r="157">
      <c r="A157" s="18">
        <v>46124.0</v>
      </c>
    </row>
    <row r="158">
      <c r="A158" s="18">
        <v>46130.0</v>
      </c>
    </row>
    <row r="159">
      <c r="A159" s="18">
        <v>46131.0</v>
      </c>
    </row>
    <row r="160">
      <c r="A160" s="18">
        <v>46137.0</v>
      </c>
    </row>
    <row r="161">
      <c r="A161" s="18">
        <v>46138.0</v>
      </c>
    </row>
    <row r="162">
      <c r="A162" s="18">
        <v>46143.0</v>
      </c>
    </row>
    <row r="163">
      <c r="A163" s="18">
        <v>46144.0</v>
      </c>
    </row>
    <row r="164">
      <c r="A164" s="18">
        <v>46145.0</v>
      </c>
    </row>
    <row r="165">
      <c r="A165" s="18">
        <v>46151.0</v>
      </c>
    </row>
    <row r="166">
      <c r="A166" s="18">
        <v>46152.0</v>
      </c>
    </row>
    <row r="167">
      <c r="A167" s="18">
        <v>46153.0</v>
      </c>
    </row>
    <row r="168">
      <c r="A168" s="18">
        <v>46158.0</v>
      </c>
    </row>
    <row r="169">
      <c r="A169" s="18">
        <v>46159.0</v>
      </c>
    </row>
    <row r="170">
      <c r="A170" s="18">
        <v>46165.0</v>
      </c>
    </row>
    <row r="171">
      <c r="A171" s="18">
        <v>46166.0</v>
      </c>
    </row>
    <row r="172">
      <c r="A172" s="18">
        <v>46172.0</v>
      </c>
    </row>
    <row r="173">
      <c r="A173" s="18">
        <v>46173.0</v>
      </c>
    </row>
    <row r="174">
      <c r="A174" s="18">
        <v>46179.0</v>
      </c>
    </row>
    <row r="175">
      <c r="A175" s="18">
        <v>46180.0</v>
      </c>
    </row>
    <row r="176">
      <c r="A176" s="18">
        <v>46185.0</v>
      </c>
    </row>
    <row r="177">
      <c r="A177" s="18">
        <v>46186.0</v>
      </c>
    </row>
    <row r="178">
      <c r="A178" s="18">
        <v>46187.0</v>
      </c>
    </row>
    <row r="179">
      <c r="A179" s="18">
        <v>46193.0</v>
      </c>
    </row>
    <row r="180">
      <c r="A180" s="18">
        <v>46194.0</v>
      </c>
    </row>
    <row r="181">
      <c r="A181" s="18">
        <v>46200.0</v>
      </c>
    </row>
    <row r="182">
      <c r="A182" s="18">
        <v>46201.0</v>
      </c>
    </row>
    <row r="183">
      <c r="A183" s="18">
        <v>46207.0</v>
      </c>
    </row>
    <row r="184">
      <c r="A184" s="18">
        <v>46208.0</v>
      </c>
    </row>
    <row r="185">
      <c r="A185" s="18">
        <v>46214.0</v>
      </c>
    </row>
    <row r="186">
      <c r="A186" s="18">
        <v>46215.0</v>
      </c>
    </row>
    <row r="187">
      <c r="A187" s="18">
        <v>46221.0</v>
      </c>
    </row>
    <row r="188">
      <c r="A188" s="18">
        <v>46222.0</v>
      </c>
    </row>
    <row r="189">
      <c r="A189" s="18">
        <v>46228.0</v>
      </c>
    </row>
    <row r="190">
      <c r="A190" s="18">
        <v>46229.0</v>
      </c>
    </row>
    <row r="191">
      <c r="A191" s="18">
        <v>46235.0</v>
      </c>
    </row>
    <row r="192">
      <c r="A192" s="18">
        <v>46236.0</v>
      </c>
    </row>
    <row r="193">
      <c r="A193" s="18">
        <v>46242.0</v>
      </c>
    </row>
    <row r="194">
      <c r="A194" s="18">
        <v>46243.0</v>
      </c>
    </row>
    <row r="195">
      <c r="A195" s="18">
        <v>46249.0</v>
      </c>
    </row>
    <row r="196">
      <c r="A196" s="18">
        <v>46250.0</v>
      </c>
    </row>
    <row r="197">
      <c r="A197" s="18">
        <v>46256.0</v>
      </c>
    </row>
    <row r="198">
      <c r="A198" s="18">
        <v>46257.0</v>
      </c>
    </row>
    <row r="199">
      <c r="A199" s="18">
        <v>46263.0</v>
      </c>
    </row>
    <row r="200">
      <c r="A200" s="18">
        <v>46264.0</v>
      </c>
    </row>
    <row r="201">
      <c r="A201" s="18">
        <v>46270.0</v>
      </c>
    </row>
    <row r="202">
      <c r="A202" s="18">
        <v>46271.0</v>
      </c>
    </row>
    <row r="203">
      <c r="A203" s="18">
        <v>46277.0</v>
      </c>
    </row>
    <row r="204">
      <c r="A204" s="18">
        <v>46278.0</v>
      </c>
    </row>
    <row r="205">
      <c r="A205" s="18">
        <v>46284.0</v>
      </c>
    </row>
    <row r="206">
      <c r="A206" s="18">
        <v>46285.0</v>
      </c>
    </row>
    <row r="207">
      <c r="A207" s="18">
        <v>46291.0</v>
      </c>
    </row>
    <row r="208">
      <c r="A208" s="18">
        <v>46292.0</v>
      </c>
    </row>
    <row r="209">
      <c r="A209" s="18">
        <v>46298.0</v>
      </c>
    </row>
    <row r="210">
      <c r="A210" s="18">
        <v>46299.0</v>
      </c>
    </row>
    <row r="211">
      <c r="A211" s="19">
        <v>46305.0</v>
      </c>
    </row>
    <row r="212">
      <c r="A212" s="19">
        <v>46306.0</v>
      </c>
    </row>
    <row r="213">
      <c r="A213" s="19">
        <v>46312.0</v>
      </c>
    </row>
    <row r="214">
      <c r="A214" s="19">
        <v>46313.0</v>
      </c>
    </row>
    <row r="215">
      <c r="A215" s="19">
        <v>46319.0</v>
      </c>
    </row>
    <row r="216">
      <c r="A216" s="19">
        <v>46320.0</v>
      </c>
    </row>
    <row r="217">
      <c r="A217" s="19">
        <v>46326.0</v>
      </c>
    </row>
    <row r="218">
      <c r="A218" s="18">
        <v>46327.0</v>
      </c>
    </row>
    <row r="219">
      <c r="A219" s="18">
        <v>46330.0</v>
      </c>
    </row>
    <row r="220">
      <c r="A220" s="18">
        <v>46333.0</v>
      </c>
    </row>
    <row r="221">
      <c r="A221" s="18">
        <v>46334.0</v>
      </c>
    </row>
    <row r="222">
      <c r="A222" s="19">
        <v>46340.0</v>
      </c>
    </row>
    <row r="223">
      <c r="A223" s="19">
        <v>46341.0</v>
      </c>
    </row>
    <row r="224">
      <c r="A224" s="19">
        <v>46347.0</v>
      </c>
    </row>
    <row r="225">
      <c r="A225" s="19">
        <v>46348.0</v>
      </c>
    </row>
    <row r="226">
      <c r="A226" s="19">
        <v>46354.0</v>
      </c>
    </row>
    <row r="227">
      <c r="A227" s="19">
        <v>46355.0</v>
      </c>
    </row>
    <row r="228">
      <c r="A228" s="18">
        <v>46361.0</v>
      </c>
    </row>
    <row r="229">
      <c r="A229" s="18">
        <v>46362.0</v>
      </c>
    </row>
    <row r="230">
      <c r="A230" s="19">
        <v>46368.0</v>
      </c>
    </row>
    <row r="231">
      <c r="A231" s="19">
        <v>46369.0</v>
      </c>
    </row>
    <row r="232">
      <c r="A232" s="19">
        <v>46375.0</v>
      </c>
    </row>
    <row r="233">
      <c r="A233" s="19">
        <v>46376.0</v>
      </c>
    </row>
    <row r="234">
      <c r="A234" s="19">
        <v>46382.0</v>
      </c>
    </row>
    <row r="235">
      <c r="A235" s="19">
        <v>46383.0</v>
      </c>
    </row>
    <row r="236">
      <c r="A236" s="19">
        <v>46387.0</v>
      </c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1" t="s">
        <v>1</v>
      </c>
      <c r="C1" s="1" t="s">
        <v>2</v>
      </c>
    </row>
    <row r="2">
      <c r="A2" s="3">
        <v>46117.754053171295</v>
      </c>
      <c r="B2" s="1" t="s">
        <v>3</v>
      </c>
      <c r="C2" s="1" t="s">
        <v>4</v>
      </c>
    </row>
    <row r="3">
      <c r="A3" s="3">
        <v>46117.75431105324</v>
      </c>
      <c r="B3" s="1" t="s">
        <v>5</v>
      </c>
      <c r="C3" s="1" t="s">
        <v>7</v>
      </c>
    </row>
    <row r="4">
      <c r="A4" s="3">
        <v>46117.75432596065</v>
      </c>
      <c r="B4" s="1" t="s">
        <v>8</v>
      </c>
      <c r="C4" s="1" t="s">
        <v>9</v>
      </c>
    </row>
    <row r="5">
      <c r="A5" s="3">
        <v>46117.75435215278</v>
      </c>
      <c r="B5" s="1" t="s">
        <v>10</v>
      </c>
      <c r="C5" s="1" t="s">
        <v>12</v>
      </c>
    </row>
    <row r="6">
      <c r="A6" s="3">
        <v>46117.75670777778</v>
      </c>
      <c r="B6" s="1" t="s">
        <v>8</v>
      </c>
      <c r="C6" s="1" t="s">
        <v>15</v>
      </c>
    </row>
    <row r="7">
      <c r="A7" s="3">
        <v>46117.75776707176</v>
      </c>
      <c r="B7" s="1" t="s">
        <v>18</v>
      </c>
      <c r="C7" s="1" t="s">
        <v>19</v>
      </c>
    </row>
    <row r="8">
      <c r="A8" s="3">
        <v>46117.757770833334</v>
      </c>
      <c r="B8" s="1" t="s">
        <v>18</v>
      </c>
      <c r="C8" s="1" t="s">
        <v>21</v>
      </c>
    </row>
    <row r="9">
      <c r="A9" s="3">
        <v>46117.75964123843</v>
      </c>
      <c r="B9" s="1" t="s">
        <v>3</v>
      </c>
      <c r="C9" s="1" t="s">
        <v>24</v>
      </c>
    </row>
    <row r="10">
      <c r="A10" s="3">
        <v>46117.760084594905</v>
      </c>
      <c r="B10" s="1" t="s">
        <v>10</v>
      </c>
      <c r="C10" s="1" t="s">
        <v>25</v>
      </c>
    </row>
    <row r="11">
      <c r="A11" s="3">
        <v>46117.76008989583</v>
      </c>
      <c r="B11" s="1" t="s">
        <v>5</v>
      </c>
      <c r="C11" s="1" t="s">
        <v>27</v>
      </c>
    </row>
    <row r="12">
      <c r="A12" s="3">
        <v>46117.76010184028</v>
      </c>
      <c r="B12" s="1" t="s">
        <v>8</v>
      </c>
      <c r="C12" s="1" t="s">
        <v>29</v>
      </c>
    </row>
    <row r="13">
      <c r="A13" s="3">
        <v>46117.76012831018</v>
      </c>
      <c r="B13" s="1" t="s">
        <v>10</v>
      </c>
      <c r="C13" s="1" t="s">
        <v>12</v>
      </c>
    </row>
    <row r="14">
      <c r="A14" s="3">
        <v>46117.765496238426</v>
      </c>
      <c r="B14" s="1" t="s">
        <v>3</v>
      </c>
      <c r="C14" s="1" t="s">
        <v>33</v>
      </c>
    </row>
    <row r="15">
      <c r="A15" s="3">
        <v>46117.765810069446</v>
      </c>
      <c r="B15" s="1" t="s">
        <v>5</v>
      </c>
      <c r="C15" s="1" t="s">
        <v>35</v>
      </c>
    </row>
    <row r="16">
      <c r="A16" s="3">
        <v>46117.765823449074</v>
      </c>
      <c r="B16" s="1" t="s">
        <v>8</v>
      </c>
      <c r="C16" s="1" t="s">
        <v>38</v>
      </c>
    </row>
    <row r="17">
      <c r="A17" s="3">
        <v>46117.76585668982</v>
      </c>
      <c r="B17" s="1" t="s">
        <v>10</v>
      </c>
      <c r="C17" s="1" t="s">
        <v>12</v>
      </c>
    </row>
    <row r="18">
      <c r="A18" s="3">
        <v>46117.7701499074</v>
      </c>
      <c r="B18" s="1" t="s">
        <v>3</v>
      </c>
      <c r="C18" s="1" t="s">
        <v>42</v>
      </c>
    </row>
    <row r="19">
      <c r="A19" s="3">
        <v>46117.77045329861</v>
      </c>
      <c r="B19" s="1" t="s">
        <v>5</v>
      </c>
      <c r="C19" s="1" t="s">
        <v>44</v>
      </c>
    </row>
    <row r="20">
      <c r="A20" s="3">
        <v>46117.77046546296</v>
      </c>
      <c r="B20" s="1" t="s">
        <v>8</v>
      </c>
      <c r="C20" s="1" t="s">
        <v>45</v>
      </c>
    </row>
    <row r="21">
      <c r="A21" s="3">
        <v>46117.770489421295</v>
      </c>
      <c r="B21" s="1" t="s">
        <v>10</v>
      </c>
      <c r="C21" s="1" t="s">
        <v>12</v>
      </c>
    </row>
    <row r="22">
      <c r="A22" s="3">
        <v>46117.77270113426</v>
      </c>
      <c r="B22" s="1" t="s">
        <v>8</v>
      </c>
      <c r="C22" s="1" t="s">
        <v>46</v>
      </c>
    </row>
    <row r="23">
      <c r="A23" s="3">
        <v>46117.773608171294</v>
      </c>
      <c r="B23" s="1" t="s">
        <v>18</v>
      </c>
      <c r="C23" s="1" t="s">
        <v>19</v>
      </c>
    </row>
    <row r="24">
      <c r="A24" s="3">
        <v>46117.77361269676</v>
      </c>
      <c r="B24" s="1" t="s">
        <v>18</v>
      </c>
      <c r="C24" s="1" t="s">
        <v>49</v>
      </c>
    </row>
    <row r="25">
      <c r="A25" s="3">
        <v>46117.774176701394</v>
      </c>
      <c r="B25" s="1" t="s">
        <v>3</v>
      </c>
      <c r="C25" s="1" t="s">
        <v>51</v>
      </c>
    </row>
    <row r="26">
      <c r="A26" s="3">
        <v>46117.77453922454</v>
      </c>
      <c r="B26" s="1" t="s">
        <v>10</v>
      </c>
      <c r="C26" s="1" t="s">
        <v>25</v>
      </c>
    </row>
    <row r="27">
      <c r="A27" s="3">
        <v>46117.77454327546</v>
      </c>
      <c r="B27" s="1" t="s">
        <v>5</v>
      </c>
      <c r="C27" s="1" t="s">
        <v>54</v>
      </c>
    </row>
    <row r="28">
      <c r="A28" s="3">
        <v>46117.77455667824</v>
      </c>
      <c r="B28" s="1" t="s">
        <v>8</v>
      </c>
      <c r="C28" s="1" t="s">
        <v>56</v>
      </c>
    </row>
    <row r="29">
      <c r="A29" s="3">
        <v>46117.77458344908</v>
      </c>
      <c r="B29" s="1" t="s">
        <v>10</v>
      </c>
      <c r="C29" s="1" t="s">
        <v>12</v>
      </c>
    </row>
    <row r="30">
      <c r="A30" s="3">
        <v>46117.777301458336</v>
      </c>
      <c r="B30" s="1" t="s">
        <v>8</v>
      </c>
      <c r="C30" s="1" t="s">
        <v>61</v>
      </c>
    </row>
    <row r="31">
      <c r="A31" s="3">
        <v>46117.77961840278</v>
      </c>
      <c r="B31" s="1" t="s">
        <v>3</v>
      </c>
      <c r="C31" s="1" t="s">
        <v>63</v>
      </c>
    </row>
    <row r="32">
      <c r="A32" s="3">
        <v>46117.77992789352</v>
      </c>
      <c r="B32" s="1" t="s">
        <v>5</v>
      </c>
      <c r="C32" s="1" t="s">
        <v>65</v>
      </c>
    </row>
    <row r="33">
      <c r="A33" s="3">
        <v>46117.77994317129</v>
      </c>
      <c r="B33" s="1" t="s">
        <v>8</v>
      </c>
      <c r="C33" s="1" t="s">
        <v>67</v>
      </c>
    </row>
    <row r="34">
      <c r="A34" s="3">
        <v>46117.781297939815</v>
      </c>
      <c r="B34" s="1" t="s">
        <v>8</v>
      </c>
      <c r="C34" s="1" t="s">
        <v>69</v>
      </c>
    </row>
    <row r="35">
      <c r="A35" s="3">
        <v>46117.782454988424</v>
      </c>
      <c r="B35" s="1" t="s">
        <v>18</v>
      </c>
      <c r="C35" s="1" t="s">
        <v>19</v>
      </c>
    </row>
    <row r="36">
      <c r="A36" s="3">
        <v>46117.782459814815</v>
      </c>
      <c r="B36" s="1" t="s">
        <v>18</v>
      </c>
      <c r="C36" s="1" t="s">
        <v>71</v>
      </c>
    </row>
    <row r="37">
      <c r="A37" s="3">
        <v>46117.78286383102</v>
      </c>
      <c r="B37" s="1" t="s">
        <v>3</v>
      </c>
      <c r="C37" s="1" t="s">
        <v>72</v>
      </c>
    </row>
    <row r="38">
      <c r="A38" s="3">
        <v>46117.78313780093</v>
      </c>
      <c r="B38" s="1" t="s">
        <v>10</v>
      </c>
      <c r="C38" s="1" t="s">
        <v>25</v>
      </c>
    </row>
    <row r="39">
      <c r="A39" s="3">
        <v>46117.78314226852</v>
      </c>
      <c r="B39" s="1" t="s">
        <v>5</v>
      </c>
      <c r="C39" s="1" t="s">
        <v>75</v>
      </c>
    </row>
    <row r="40">
      <c r="A40" s="3">
        <v>46117.78315284722</v>
      </c>
      <c r="B40" s="1" t="s">
        <v>8</v>
      </c>
      <c r="C40" s="1" t="s">
        <v>77</v>
      </c>
    </row>
    <row r="41">
      <c r="A41" s="3">
        <v>46117.78317761574</v>
      </c>
      <c r="B41" s="1" t="s">
        <v>10</v>
      </c>
      <c r="C41" s="1" t="s">
        <v>12</v>
      </c>
    </row>
    <row r="42">
      <c r="A42" s="3">
        <v>46117.784920509264</v>
      </c>
      <c r="B42" s="1" t="s">
        <v>8</v>
      </c>
      <c r="C42" s="1" t="s">
        <v>78</v>
      </c>
    </row>
    <row r="43">
      <c r="A43" s="3">
        <v>46117.7859703125</v>
      </c>
      <c r="B43" s="1" t="s">
        <v>18</v>
      </c>
      <c r="C43" s="1" t="s">
        <v>19</v>
      </c>
    </row>
    <row r="44">
      <c r="A44" s="3">
        <v>46117.785974768514</v>
      </c>
      <c r="B44" s="1" t="s">
        <v>18</v>
      </c>
      <c r="C44" s="1" t="s">
        <v>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73.75"/>
  </cols>
  <sheetData>
    <row r="1">
      <c r="A1" s="1" t="s">
        <v>0</v>
      </c>
      <c r="B1" s="1" t="s">
        <v>1</v>
      </c>
      <c r="C1" s="1" t="s">
        <v>26</v>
      </c>
      <c r="D1" s="1" t="s">
        <v>2</v>
      </c>
      <c r="E1" s="1" t="s">
        <v>28</v>
      </c>
    </row>
    <row r="2">
      <c r="A2" s="3">
        <v>46112.382299363424</v>
      </c>
      <c r="B2" s="1" t="s">
        <v>30</v>
      </c>
      <c r="C2" s="1" t="s">
        <v>31</v>
      </c>
      <c r="D2" s="1" t="s">
        <v>32</v>
      </c>
    </row>
    <row r="3">
      <c r="A3" s="3">
        <v>46112.38230322917</v>
      </c>
      <c r="B3" s="1" t="s">
        <v>8</v>
      </c>
      <c r="D3" s="1" t="s">
        <v>36</v>
      </c>
    </row>
    <row r="4">
      <c r="A4" s="3">
        <v>46112.38267075231</v>
      </c>
      <c r="B4" s="1" t="s">
        <v>30</v>
      </c>
      <c r="C4" s="1" t="s">
        <v>31</v>
      </c>
      <c r="D4" s="1" t="s">
        <v>32</v>
      </c>
    </row>
    <row r="5">
      <c r="A5" s="3">
        <v>46112.38267527778</v>
      </c>
      <c r="B5" s="1" t="s">
        <v>8</v>
      </c>
      <c r="D5" s="1" t="s">
        <v>36</v>
      </c>
    </row>
    <row r="6">
      <c r="A6" s="3">
        <v>46112.38347177084</v>
      </c>
      <c r="B6" s="1" t="s">
        <v>30</v>
      </c>
      <c r="C6" s="1" t="s">
        <v>31</v>
      </c>
      <c r="D6" s="1" t="s">
        <v>32</v>
      </c>
    </row>
    <row r="7">
      <c r="A7" s="3">
        <v>46112.38347613426</v>
      </c>
      <c r="B7" s="1" t="s">
        <v>8</v>
      </c>
      <c r="D7" s="1" t="s">
        <v>36</v>
      </c>
    </row>
    <row r="8">
      <c r="A8" s="3">
        <v>46112.38613721065</v>
      </c>
      <c r="B8" s="1" t="s">
        <v>5</v>
      </c>
      <c r="C8" s="1" t="s">
        <v>31</v>
      </c>
      <c r="D8" s="1" t="s">
        <v>58</v>
      </c>
    </row>
    <row r="9">
      <c r="A9" s="3">
        <v>46112.38614981482</v>
      </c>
      <c r="B9" s="1" t="s">
        <v>10</v>
      </c>
      <c r="C9" s="1" t="s">
        <v>31</v>
      </c>
      <c r="D9" s="1" t="s">
        <v>60</v>
      </c>
    </row>
    <row r="10">
      <c r="A10" s="3">
        <v>46112.38616072916</v>
      </c>
      <c r="B10" s="1" t="s">
        <v>8</v>
      </c>
      <c r="D10" s="1" t="s">
        <v>62</v>
      </c>
    </row>
    <row r="11">
      <c r="A11" s="3">
        <v>46112.39082296296</v>
      </c>
      <c r="B11" s="1" t="s">
        <v>8</v>
      </c>
      <c r="D11" s="1" t="s">
        <v>64</v>
      </c>
    </row>
    <row r="12">
      <c r="A12" s="3">
        <v>46113.26618748842</v>
      </c>
      <c r="B12" s="1" t="s">
        <v>8</v>
      </c>
      <c r="D12" s="1" t="s">
        <v>66</v>
      </c>
    </row>
    <row r="13">
      <c r="A13" s="3">
        <v>46114.266497743054</v>
      </c>
      <c r="B13" s="1" t="s">
        <v>5</v>
      </c>
      <c r="C13" s="1" t="s">
        <v>68</v>
      </c>
      <c r="D13" s="1" t="s">
        <v>70</v>
      </c>
    </row>
    <row r="14">
      <c r="A14" s="3">
        <v>46114.26650372685</v>
      </c>
      <c r="B14" s="1" t="s">
        <v>10</v>
      </c>
      <c r="C14" s="1" t="s">
        <v>68</v>
      </c>
      <c r="D14" s="1" t="s">
        <v>60</v>
      </c>
    </row>
    <row r="15">
      <c r="A15" s="3">
        <v>46114.26685436342</v>
      </c>
      <c r="B15" s="1" t="s">
        <v>5</v>
      </c>
      <c r="C15" s="1" t="s">
        <v>73</v>
      </c>
      <c r="D15" s="1" t="s">
        <v>58</v>
      </c>
    </row>
    <row r="16">
      <c r="A16" s="3">
        <v>46114.266859062496</v>
      </c>
      <c r="B16" s="1" t="s">
        <v>10</v>
      </c>
      <c r="C16" s="1" t="s">
        <v>73</v>
      </c>
      <c r="D16" s="1" t="s">
        <v>60</v>
      </c>
    </row>
    <row r="17">
      <c r="A17" s="3">
        <v>46114.26717798611</v>
      </c>
      <c r="B17" s="1" t="s">
        <v>5</v>
      </c>
      <c r="C17" s="1" t="s">
        <v>80</v>
      </c>
      <c r="D17" s="1" t="s">
        <v>58</v>
      </c>
    </row>
    <row r="18">
      <c r="A18" s="3">
        <v>46114.26718299769</v>
      </c>
      <c r="B18" s="1" t="s">
        <v>10</v>
      </c>
      <c r="C18" s="1" t="s">
        <v>80</v>
      </c>
      <c r="D18" s="1" t="s">
        <v>60</v>
      </c>
    </row>
    <row r="19">
      <c r="A19" s="3">
        <v>46114.267194988424</v>
      </c>
      <c r="B19" s="1" t="s">
        <v>8</v>
      </c>
      <c r="D19" s="1" t="s">
        <v>84</v>
      </c>
    </row>
    <row r="20">
      <c r="A20" s="3">
        <v>46114.59481297454</v>
      </c>
      <c r="B20" s="1" t="s">
        <v>8</v>
      </c>
      <c r="D20" s="1" t="s">
        <v>85</v>
      </c>
    </row>
    <row r="21">
      <c r="A21" s="3">
        <v>46114.59563177083</v>
      </c>
      <c r="B21" s="1" t="s">
        <v>8</v>
      </c>
      <c r="D21" s="1" t="s">
        <v>85</v>
      </c>
    </row>
    <row r="22">
      <c r="A22" s="3">
        <v>46114.59616075231</v>
      </c>
      <c r="B22" s="1" t="s">
        <v>8</v>
      </c>
      <c r="D22" s="1" t="s">
        <v>85</v>
      </c>
    </row>
    <row r="23">
      <c r="A23" s="3">
        <v>46114.62713096065</v>
      </c>
      <c r="B23" s="1" t="s">
        <v>8</v>
      </c>
      <c r="D23" s="1" t="s">
        <v>66</v>
      </c>
    </row>
    <row r="24">
      <c r="A24" s="3">
        <v>46115.35476234954</v>
      </c>
      <c r="B24" s="1" t="s">
        <v>5</v>
      </c>
      <c r="C24" s="1" t="s">
        <v>87</v>
      </c>
      <c r="D24" s="1" t="s">
        <v>58</v>
      </c>
    </row>
    <row r="25">
      <c r="A25" s="3">
        <v>46115.35476849537</v>
      </c>
      <c r="B25" s="1" t="s">
        <v>10</v>
      </c>
      <c r="C25" s="1" t="s">
        <v>87</v>
      </c>
      <c r="D25" s="1" t="s">
        <v>89</v>
      </c>
    </row>
    <row r="26">
      <c r="A26" s="3">
        <v>46115.35477974537</v>
      </c>
      <c r="B26" s="1" t="s">
        <v>8</v>
      </c>
      <c r="D26" s="1" t="s">
        <v>62</v>
      </c>
    </row>
    <row r="27">
      <c r="A27" s="3">
        <v>46115.44505142361</v>
      </c>
      <c r="B27" s="1" t="s">
        <v>8</v>
      </c>
      <c r="D27" s="1" t="s">
        <v>64</v>
      </c>
    </row>
    <row r="28">
      <c r="A28" s="3">
        <v>46116.26613346065</v>
      </c>
      <c r="B28" s="1" t="s">
        <v>8</v>
      </c>
      <c r="D28" s="1" t="s">
        <v>66</v>
      </c>
    </row>
    <row r="29">
      <c r="A29" s="3">
        <v>46117.26614603009</v>
      </c>
      <c r="B29" s="1" t="s">
        <v>8</v>
      </c>
      <c r="D29" s="1" t="s">
        <v>66</v>
      </c>
    </row>
    <row r="30">
      <c r="A30" s="3">
        <v>46118.26746429398</v>
      </c>
      <c r="B30" s="1" t="s">
        <v>5</v>
      </c>
      <c r="C30" s="1" t="s">
        <v>93</v>
      </c>
      <c r="D30" s="1" t="s">
        <v>94</v>
      </c>
    </row>
    <row r="31">
      <c r="A31" s="3">
        <v>46118.26746974537</v>
      </c>
      <c r="B31" s="1" t="s">
        <v>10</v>
      </c>
      <c r="C31" s="1" t="s">
        <v>93</v>
      </c>
      <c r="D31" s="1" t="s">
        <v>60</v>
      </c>
    </row>
    <row r="32">
      <c r="A32" s="3">
        <v>46118.267481180555</v>
      </c>
      <c r="B32" s="1" t="s">
        <v>8</v>
      </c>
      <c r="D32" s="1" t="s">
        <v>62</v>
      </c>
    </row>
    <row r="33">
      <c r="A33" s="3">
        <v>46118.67928182871</v>
      </c>
      <c r="B33" s="1" t="s">
        <v>8</v>
      </c>
      <c r="D33" s="1" t="s">
        <v>64</v>
      </c>
    </row>
    <row r="34">
      <c r="A34" s="3">
        <v>46118.69324804399</v>
      </c>
      <c r="B34" s="1" t="s">
        <v>5</v>
      </c>
      <c r="C34" s="1" t="s">
        <v>95</v>
      </c>
      <c r="D34" s="1" t="s">
        <v>97</v>
      </c>
    </row>
    <row r="35">
      <c r="A35" s="3">
        <v>46118.69325892361</v>
      </c>
      <c r="B35" s="1" t="s">
        <v>10</v>
      </c>
      <c r="C35" s="1" t="s">
        <v>95</v>
      </c>
      <c r="D35" s="1" t="s">
        <v>89</v>
      </c>
    </row>
    <row r="36">
      <c r="A36" s="3">
        <v>46118.69326881944</v>
      </c>
      <c r="B36" s="1" t="s">
        <v>8</v>
      </c>
      <c r="D36" s="1" t="s">
        <v>62</v>
      </c>
    </row>
    <row r="37">
      <c r="A37" s="3">
        <v>46118.70602590278</v>
      </c>
      <c r="B37" s="1" t="s">
        <v>5</v>
      </c>
      <c r="C37" s="1" t="s">
        <v>101</v>
      </c>
      <c r="D37" s="1" t="s">
        <v>102</v>
      </c>
    </row>
    <row r="38">
      <c r="A38" s="3">
        <v>46118.70603234954</v>
      </c>
      <c r="B38" s="1" t="s">
        <v>10</v>
      </c>
      <c r="C38" s="1" t="s">
        <v>101</v>
      </c>
      <c r="D38" s="1" t="s">
        <v>89</v>
      </c>
    </row>
    <row r="39">
      <c r="A39" s="3">
        <v>46118.70604237268</v>
      </c>
      <c r="B39" s="1" t="s">
        <v>8</v>
      </c>
      <c r="D39" s="1" t="s">
        <v>62</v>
      </c>
    </row>
    <row r="40">
      <c r="A40" s="3">
        <v>46119.26961175926</v>
      </c>
      <c r="B40" s="1" t="s">
        <v>5</v>
      </c>
      <c r="C40" s="1" t="s">
        <v>103</v>
      </c>
      <c r="D40" s="1" t="s">
        <v>104</v>
      </c>
    </row>
    <row r="41">
      <c r="A41" s="3">
        <v>46119.269620810184</v>
      </c>
      <c r="B41" s="1" t="s">
        <v>10</v>
      </c>
      <c r="C41" s="1" t="s">
        <v>103</v>
      </c>
      <c r="D41" s="1" t="s">
        <v>60</v>
      </c>
    </row>
    <row r="42">
      <c r="A42" s="3">
        <v>46119.269635069446</v>
      </c>
      <c r="B42" s="1" t="s">
        <v>8</v>
      </c>
      <c r="D42" s="1" t="s">
        <v>105</v>
      </c>
    </row>
    <row r="43">
      <c r="A43" s="3">
        <v>46120.26893091435</v>
      </c>
      <c r="B43" s="1" t="s">
        <v>5</v>
      </c>
      <c r="C43" s="1" t="s">
        <v>106</v>
      </c>
      <c r="D43" s="1" t="s">
        <v>104</v>
      </c>
    </row>
    <row r="44">
      <c r="A44" s="3">
        <v>46120.26893640046</v>
      </c>
      <c r="B44" s="1" t="s">
        <v>10</v>
      </c>
      <c r="C44" s="1" t="s">
        <v>106</v>
      </c>
      <c r="D44" s="1" t="s">
        <v>60</v>
      </c>
    </row>
    <row r="45">
      <c r="A45" s="3">
        <v>46120.26894876157</v>
      </c>
      <c r="B45" s="1" t="s">
        <v>8</v>
      </c>
      <c r="D45" s="1" t="s">
        <v>62</v>
      </c>
    </row>
    <row r="46">
      <c r="A46" s="3">
        <v>46121.26774899305</v>
      </c>
      <c r="B46" s="1" t="s">
        <v>5</v>
      </c>
      <c r="C46" s="1" t="s">
        <v>107</v>
      </c>
      <c r="D46" s="1" t="s">
        <v>104</v>
      </c>
    </row>
    <row r="47">
      <c r="A47" s="3">
        <v>46121.26775561343</v>
      </c>
      <c r="B47" s="1" t="s">
        <v>10</v>
      </c>
      <c r="C47" s="1" t="s">
        <v>107</v>
      </c>
      <c r="D47" s="1" t="s">
        <v>60</v>
      </c>
    </row>
    <row r="48">
      <c r="A48" s="3">
        <v>46121.26776659722</v>
      </c>
      <c r="B48" s="1" t="s">
        <v>8</v>
      </c>
      <c r="D48" s="1" t="s">
        <v>105</v>
      </c>
    </row>
    <row r="49">
      <c r="A49" s="3">
        <v>46122.67031350694</v>
      </c>
      <c r="B49" s="1" t="s">
        <v>5</v>
      </c>
      <c r="C49" s="1" t="s">
        <v>108</v>
      </c>
      <c r="D49" s="1" t="s">
        <v>104</v>
      </c>
    </row>
    <row r="50">
      <c r="A50" s="3">
        <v>46122.670319641205</v>
      </c>
      <c r="B50" s="1" t="s">
        <v>10</v>
      </c>
      <c r="C50" s="1" t="s">
        <v>108</v>
      </c>
      <c r="D50" s="1" t="s">
        <v>89</v>
      </c>
    </row>
    <row r="51">
      <c r="A51" s="3">
        <v>46122.67033136574</v>
      </c>
      <c r="B51" s="1" t="s">
        <v>8</v>
      </c>
      <c r="D51" s="1" t="s">
        <v>109</v>
      </c>
    </row>
    <row r="52">
      <c r="A52" s="3">
        <v>46122.67711456018</v>
      </c>
      <c r="B52" s="1" t="s">
        <v>8</v>
      </c>
      <c r="D52" s="1" t="s">
        <v>64</v>
      </c>
    </row>
    <row r="53">
      <c r="A53" s="3">
        <v>46122.67752922454</v>
      </c>
      <c r="B53" s="1" t="s">
        <v>8</v>
      </c>
      <c r="D53" s="1" t="s">
        <v>64</v>
      </c>
    </row>
    <row r="54">
      <c r="A54" s="3">
        <v>46122.67795734954</v>
      </c>
      <c r="B54" s="1" t="s">
        <v>8</v>
      </c>
      <c r="D54" s="1" t="s">
        <v>64</v>
      </c>
    </row>
    <row r="55">
      <c r="A55" s="3">
        <v>46122.68034864584</v>
      </c>
      <c r="B55" s="1" t="s">
        <v>5</v>
      </c>
      <c r="C55" s="1" t="s">
        <v>108</v>
      </c>
      <c r="D55" s="1" t="s">
        <v>104</v>
      </c>
    </row>
    <row r="56">
      <c r="A56" s="3">
        <v>46122.68035527778</v>
      </c>
      <c r="B56" s="1" t="s">
        <v>10</v>
      </c>
      <c r="C56" s="1" t="s">
        <v>108</v>
      </c>
      <c r="D56" s="1" t="s">
        <v>89</v>
      </c>
    </row>
    <row r="57">
      <c r="A57" s="3">
        <v>46122.68036702546</v>
      </c>
      <c r="B57" s="1" t="s">
        <v>8</v>
      </c>
      <c r="D57" s="1" t="s">
        <v>62</v>
      </c>
    </row>
    <row r="58">
      <c r="A58" s="3">
        <v>46122.698944131946</v>
      </c>
      <c r="B58" s="1" t="s">
        <v>5</v>
      </c>
      <c r="C58" s="1" t="s">
        <v>108</v>
      </c>
      <c r="D58" s="1" t="s">
        <v>112</v>
      </c>
      <c r="E58" s="1" t="s">
        <v>113</v>
      </c>
    </row>
    <row r="59">
      <c r="A59" s="3">
        <v>46122.69895127315</v>
      </c>
      <c r="B59" s="1" t="s">
        <v>10</v>
      </c>
      <c r="C59" s="1" t="s">
        <v>108</v>
      </c>
      <c r="D59" s="1" t="s">
        <v>89</v>
      </c>
    </row>
    <row r="60">
      <c r="A60" s="3">
        <v>46122.69896465278</v>
      </c>
      <c r="B60" s="1" t="s">
        <v>8</v>
      </c>
      <c r="D60" s="1" t="s">
        <v>62</v>
      </c>
    </row>
    <row r="61">
      <c r="A61" s="3">
        <v>46122.70565480324</v>
      </c>
      <c r="B61" s="1" t="s">
        <v>5</v>
      </c>
      <c r="C61" s="1" t="s">
        <v>108</v>
      </c>
      <c r="D61" s="1" t="s">
        <v>112</v>
      </c>
      <c r="E61" s="1" t="s">
        <v>113</v>
      </c>
    </row>
    <row r="62">
      <c r="A62" s="3">
        <v>46122.70566173611</v>
      </c>
      <c r="B62" s="1" t="s">
        <v>10</v>
      </c>
      <c r="C62" s="1" t="s">
        <v>108</v>
      </c>
      <c r="D62" s="1" t="s">
        <v>89</v>
      </c>
    </row>
    <row r="63">
      <c r="A63" s="3">
        <v>46122.70567496528</v>
      </c>
      <c r="B63" s="1" t="s">
        <v>8</v>
      </c>
      <c r="D63" s="1" t="s">
        <v>62</v>
      </c>
    </row>
    <row r="64">
      <c r="A64" s="3">
        <v>46122.70970085648</v>
      </c>
      <c r="B64" s="1" t="s">
        <v>5</v>
      </c>
      <c r="C64" s="1" t="s">
        <v>115</v>
      </c>
      <c r="D64" s="1" t="s">
        <v>112</v>
      </c>
      <c r="E64" s="1" t="s">
        <v>113</v>
      </c>
    </row>
    <row r="65">
      <c r="A65" s="3">
        <v>46122.709708194445</v>
      </c>
      <c r="B65" s="1" t="s">
        <v>10</v>
      </c>
      <c r="C65" s="1" t="s">
        <v>115</v>
      </c>
      <c r="D65" s="1" t="s">
        <v>89</v>
      </c>
    </row>
    <row r="66">
      <c r="A66" s="3">
        <v>46122.70971876157</v>
      </c>
      <c r="B66" s="1" t="s">
        <v>8</v>
      </c>
      <c r="D66" s="1" t="s">
        <v>62</v>
      </c>
    </row>
    <row r="67">
      <c r="A67" s="3">
        <v>46123.26614290509</v>
      </c>
      <c r="B67" s="1" t="s">
        <v>8</v>
      </c>
      <c r="D67" s="1" t="s">
        <v>66</v>
      </c>
    </row>
    <row r="68">
      <c r="A68" s="3">
        <v>46125.26779017361</v>
      </c>
      <c r="B68" s="1" t="s">
        <v>10</v>
      </c>
      <c r="C68" s="1" t="s">
        <v>117</v>
      </c>
      <c r="D68" s="1" t="s">
        <v>118</v>
      </c>
    </row>
    <row r="69">
      <c r="A69" s="3">
        <v>46125.26785942129</v>
      </c>
      <c r="B69" s="1" t="s">
        <v>5</v>
      </c>
      <c r="C69" s="1" t="s">
        <v>117</v>
      </c>
      <c r="D69" s="1" t="s">
        <v>119</v>
      </c>
      <c r="E69" s="1" t="s">
        <v>120</v>
      </c>
    </row>
    <row r="70">
      <c r="A70" s="3">
        <v>46125.26786641203</v>
      </c>
      <c r="B70" s="1" t="s">
        <v>10</v>
      </c>
      <c r="C70" s="1" t="s">
        <v>117</v>
      </c>
      <c r="D70" s="1" t="s">
        <v>60</v>
      </c>
    </row>
    <row r="71">
      <c r="A71" s="3">
        <v>46125.77702136574</v>
      </c>
      <c r="B71" s="1" t="s">
        <v>5</v>
      </c>
      <c r="C71" s="1" t="s">
        <v>121</v>
      </c>
      <c r="D71" s="1" t="s">
        <v>122</v>
      </c>
      <c r="E71" s="1" t="s">
        <v>123</v>
      </c>
    </row>
    <row r="72">
      <c r="A72" s="3">
        <v>46125.777033101855</v>
      </c>
      <c r="B72" s="1" t="s">
        <v>10</v>
      </c>
      <c r="C72" s="1" t="s">
        <v>121</v>
      </c>
      <c r="D72" s="1" t="s">
        <v>89</v>
      </c>
    </row>
    <row r="73">
      <c r="A73" s="3">
        <v>46126.26946354167</v>
      </c>
      <c r="B73" s="1" t="s">
        <v>5</v>
      </c>
      <c r="C73" s="1" t="s">
        <v>124</v>
      </c>
      <c r="D73" s="1" t="s">
        <v>125</v>
      </c>
      <c r="E73" s="1" t="s">
        <v>126</v>
      </c>
    </row>
    <row r="74">
      <c r="A74" s="3">
        <v>46126.269472280095</v>
      </c>
      <c r="B74" s="1" t="s">
        <v>10</v>
      </c>
      <c r="C74" s="1" t="s">
        <v>124</v>
      </c>
      <c r="D74" s="1" t="s">
        <v>60</v>
      </c>
    </row>
    <row r="75">
      <c r="A75" s="3">
        <v>46127.26774523148</v>
      </c>
      <c r="B75" s="1" t="s">
        <v>5</v>
      </c>
      <c r="C75" s="1" t="s">
        <v>127</v>
      </c>
      <c r="D75" s="1" t="s">
        <v>125</v>
      </c>
      <c r="E75" s="1" t="s">
        <v>126</v>
      </c>
    </row>
    <row r="76">
      <c r="A76" s="3">
        <v>46127.26775347222</v>
      </c>
      <c r="B76" s="1" t="s">
        <v>10</v>
      </c>
      <c r="C76" s="1" t="s">
        <v>127</v>
      </c>
      <c r="D76" s="1" t="s">
        <v>60</v>
      </c>
    </row>
    <row r="77">
      <c r="A77" s="3">
        <v>46127.26941025463</v>
      </c>
      <c r="B77" s="1" t="s">
        <v>5</v>
      </c>
      <c r="C77" s="1" t="s">
        <v>128</v>
      </c>
      <c r="D77" s="1" t="s">
        <v>129</v>
      </c>
      <c r="E77" s="1" t="s">
        <v>130</v>
      </c>
    </row>
    <row r="78">
      <c r="A78" s="3">
        <v>46127.269416574076</v>
      </c>
      <c r="B78" s="1" t="s">
        <v>10</v>
      </c>
      <c r="C78" s="1" t="s">
        <v>128</v>
      </c>
      <c r="D78" s="1" t="s">
        <v>60</v>
      </c>
    </row>
    <row r="79">
      <c r="A79" s="3">
        <v>46128.269985023144</v>
      </c>
      <c r="B79" s="1" t="s">
        <v>5</v>
      </c>
      <c r="C79" s="1" t="s">
        <v>131</v>
      </c>
      <c r="D79" s="1" t="s">
        <v>125</v>
      </c>
      <c r="E79" s="1" t="s">
        <v>126</v>
      </c>
    </row>
    <row r="80">
      <c r="A80" s="3">
        <v>46128.269992800924</v>
      </c>
      <c r="B80" s="1" t="s">
        <v>10</v>
      </c>
      <c r="C80" s="1" t="s">
        <v>131</v>
      </c>
      <c r="D80" s="1" t="s">
        <v>60</v>
      </c>
    </row>
    <row r="81">
      <c r="A81" s="3">
        <v>46129.269407291664</v>
      </c>
      <c r="B81" s="1" t="s">
        <v>5</v>
      </c>
      <c r="C81" s="1" t="s">
        <v>132</v>
      </c>
      <c r="D81" s="1" t="s">
        <v>125</v>
      </c>
      <c r="E81" s="1" t="s">
        <v>126</v>
      </c>
    </row>
    <row r="82">
      <c r="A82" s="3">
        <v>46129.269414571754</v>
      </c>
      <c r="B82" s="1" t="s">
        <v>10</v>
      </c>
      <c r="C82" s="1" t="s">
        <v>132</v>
      </c>
      <c r="D82" s="1" t="s">
        <v>60</v>
      </c>
    </row>
    <row r="83">
      <c r="A83" s="3">
        <v>46129.30516438658</v>
      </c>
      <c r="B83" s="1" t="s">
        <v>5</v>
      </c>
      <c r="C83" s="1" t="s">
        <v>133</v>
      </c>
      <c r="D83" s="1" t="s">
        <v>134</v>
      </c>
      <c r="E83" s="1" t="s">
        <v>135</v>
      </c>
    </row>
    <row r="84">
      <c r="A84" s="3">
        <v>46130.26612373843</v>
      </c>
      <c r="B84" s="1" t="s">
        <v>8</v>
      </c>
      <c r="D84" s="1" t="s">
        <v>66</v>
      </c>
    </row>
    <row r="85">
      <c r="A85" s="3">
        <v>46131.2661316088</v>
      </c>
      <c r="B85" s="1" t="s">
        <v>8</v>
      </c>
      <c r="D85" s="1" t="s">
        <v>66</v>
      </c>
    </row>
    <row r="86">
      <c r="A86" s="3">
        <v>46132.26614636574</v>
      </c>
      <c r="B86" s="1" t="s">
        <v>8</v>
      </c>
      <c r="D86" s="1" t="s">
        <v>66</v>
      </c>
    </row>
    <row r="87">
      <c r="A87" s="3">
        <v>46133.26997310185</v>
      </c>
      <c r="B87" s="1" t="s">
        <v>5</v>
      </c>
      <c r="C87" s="1" t="s">
        <v>136</v>
      </c>
      <c r="D87" s="1" t="s">
        <v>137</v>
      </c>
      <c r="E87" s="1" t="s">
        <v>138</v>
      </c>
    </row>
    <row r="88">
      <c r="A88" s="3">
        <v>46133.26998081019</v>
      </c>
      <c r="B88" s="1" t="s">
        <v>10</v>
      </c>
      <c r="C88" s="1" t="s">
        <v>136</v>
      </c>
      <c r="D88" s="1" t="s">
        <v>60</v>
      </c>
    </row>
    <row r="89">
      <c r="A89" s="3">
        <v>46133.32604104167</v>
      </c>
      <c r="B89" s="1" t="s">
        <v>5</v>
      </c>
      <c r="C89" s="1" t="s">
        <v>140</v>
      </c>
      <c r="D89" s="1" t="s">
        <v>141</v>
      </c>
      <c r="E89" s="1" t="s">
        <v>142</v>
      </c>
    </row>
    <row r="90">
      <c r="A90" s="3">
        <v>46133.32604893518</v>
      </c>
      <c r="B90" s="1" t="s">
        <v>10</v>
      </c>
      <c r="C90" s="1" t="s">
        <v>140</v>
      </c>
      <c r="D90" s="1" t="s">
        <v>89</v>
      </c>
    </row>
    <row r="91">
      <c r="A91" s="3">
        <v>46133.32606021991</v>
      </c>
      <c r="B91" s="1" t="s">
        <v>8</v>
      </c>
      <c r="D91" s="1" t="s">
        <v>105</v>
      </c>
    </row>
    <row r="92">
      <c r="A92" s="3">
        <v>46134.268407951386</v>
      </c>
      <c r="B92" s="1" t="s">
        <v>5</v>
      </c>
      <c r="C92" s="1" t="s">
        <v>143</v>
      </c>
      <c r="D92" s="1" t="s">
        <v>144</v>
      </c>
      <c r="E92" s="1" t="s">
        <v>145</v>
      </c>
    </row>
    <row r="93">
      <c r="A93" s="3">
        <v>46134.26841605324</v>
      </c>
      <c r="B93" s="1" t="s">
        <v>10</v>
      </c>
      <c r="C93" s="1" t="s">
        <v>143</v>
      </c>
      <c r="D93" s="1" t="s">
        <v>60</v>
      </c>
    </row>
    <row r="94">
      <c r="A94" s="3">
        <v>46134.2684284375</v>
      </c>
      <c r="B94" s="1" t="s">
        <v>8</v>
      </c>
      <c r="D94" s="1" t="s">
        <v>62</v>
      </c>
    </row>
    <row r="95">
      <c r="A95" s="3">
        <v>46136.266165636574</v>
      </c>
      <c r="B95" s="1" t="s">
        <v>30</v>
      </c>
      <c r="C95" s="1" t="s">
        <v>146</v>
      </c>
      <c r="D95" s="1" t="s">
        <v>147</v>
      </c>
    </row>
    <row r="96">
      <c r="A96" s="3">
        <v>46136.268380208334</v>
      </c>
      <c r="B96" s="1" t="s">
        <v>5</v>
      </c>
      <c r="C96" s="1" t="s">
        <v>148</v>
      </c>
      <c r="D96" s="1" t="s">
        <v>149</v>
      </c>
      <c r="E96" s="1" t="s">
        <v>150</v>
      </c>
    </row>
    <row r="97">
      <c r="A97" s="3">
        <v>46136.268386192125</v>
      </c>
      <c r="B97" s="1" t="s">
        <v>10</v>
      </c>
      <c r="C97" s="1" t="s">
        <v>148</v>
      </c>
      <c r="D97" s="1" t="s">
        <v>60</v>
      </c>
    </row>
    <row r="98">
      <c r="A98" s="3">
        <v>46136.26839880787</v>
      </c>
      <c r="B98" s="1" t="s">
        <v>8</v>
      </c>
      <c r="D98" s="1" t="s">
        <v>151</v>
      </c>
    </row>
    <row r="99">
      <c r="A99" s="3">
        <v>46137.26821155092</v>
      </c>
      <c r="B99" s="1" t="s">
        <v>5</v>
      </c>
      <c r="C99" s="1" t="s">
        <v>152</v>
      </c>
      <c r="D99" s="1" t="s">
        <v>153</v>
      </c>
      <c r="E99" s="1" t="s">
        <v>154</v>
      </c>
    </row>
    <row r="100">
      <c r="A100" s="3">
        <v>46137.268217523146</v>
      </c>
      <c r="B100" s="1" t="s">
        <v>10</v>
      </c>
      <c r="C100" s="1" t="s">
        <v>152</v>
      </c>
      <c r="D100" s="1" t="s">
        <v>60</v>
      </c>
    </row>
    <row r="101">
      <c r="A101" s="3">
        <v>46137.26824996527</v>
      </c>
      <c r="B101" s="1" t="s">
        <v>30</v>
      </c>
      <c r="C101" s="1" t="s">
        <v>146</v>
      </c>
      <c r="D101" s="1" t="s">
        <v>147</v>
      </c>
    </row>
    <row r="102">
      <c r="A102" s="3">
        <v>46137.26826677083</v>
      </c>
      <c r="B102" s="1" t="s">
        <v>8</v>
      </c>
      <c r="D102" s="1" t="s">
        <v>155</v>
      </c>
    </row>
    <row r="103">
      <c r="A103" s="3">
        <v>46139.269352268515</v>
      </c>
      <c r="B103" s="1" t="s">
        <v>5</v>
      </c>
      <c r="C103" s="1" t="s">
        <v>156</v>
      </c>
      <c r="D103" s="1" t="s">
        <v>125</v>
      </c>
      <c r="E103" s="1" t="s">
        <v>126</v>
      </c>
    </row>
    <row r="104">
      <c r="A104" s="3">
        <v>46139.26935855324</v>
      </c>
      <c r="B104" s="1" t="s">
        <v>10</v>
      </c>
      <c r="C104" s="1" t="s">
        <v>156</v>
      </c>
      <c r="D104" s="1" t="s">
        <v>60</v>
      </c>
    </row>
    <row r="105">
      <c r="A105" s="3">
        <v>46141.26905538194</v>
      </c>
      <c r="B105" s="1" t="s">
        <v>5</v>
      </c>
      <c r="C105" s="1" t="s">
        <v>158</v>
      </c>
      <c r="D105" s="1" t="s">
        <v>159</v>
      </c>
      <c r="E105" s="1" t="s">
        <v>160</v>
      </c>
    </row>
    <row r="106">
      <c r="A106" s="3">
        <v>46141.26906199074</v>
      </c>
      <c r="B106" s="1" t="s">
        <v>10</v>
      </c>
      <c r="C106" s="1" t="s">
        <v>158</v>
      </c>
      <c r="D106" s="1" t="s">
        <v>60</v>
      </c>
    </row>
    <row r="107">
      <c r="A107" s="3">
        <v>46142.267753692126</v>
      </c>
      <c r="B107" s="1" t="s">
        <v>10</v>
      </c>
      <c r="C107" s="1" t="s">
        <v>161</v>
      </c>
      <c r="D107" s="1" t="s">
        <v>162</v>
      </c>
    </row>
    <row r="108">
      <c r="A108" s="3">
        <v>46142.26780451389</v>
      </c>
      <c r="B108" s="1" t="s">
        <v>5</v>
      </c>
      <c r="C108" s="1" t="s">
        <v>161</v>
      </c>
      <c r="D108" s="1" t="s">
        <v>163</v>
      </c>
      <c r="E108" s="1" t="s">
        <v>164</v>
      </c>
    </row>
    <row r="109">
      <c r="A109" s="3">
        <v>46142.26781002315</v>
      </c>
      <c r="B109" s="1" t="s">
        <v>10</v>
      </c>
      <c r="C109" s="1" t="s">
        <v>161</v>
      </c>
      <c r="D109" s="1" t="s">
        <v>60</v>
      </c>
    </row>
    <row r="110">
      <c r="A110" s="3">
        <v>46142.269452141205</v>
      </c>
      <c r="B110" s="1" t="s">
        <v>5</v>
      </c>
      <c r="C110" s="1" t="s">
        <v>165</v>
      </c>
      <c r="D110" s="1" t="s">
        <v>166</v>
      </c>
      <c r="E110" s="1" t="s">
        <v>167</v>
      </c>
    </row>
    <row r="111">
      <c r="A111" s="3">
        <v>46142.269457766204</v>
      </c>
      <c r="B111" s="1" t="s">
        <v>10</v>
      </c>
      <c r="C111" s="1" t="s">
        <v>165</v>
      </c>
      <c r="D111" s="1" t="s">
        <v>60</v>
      </c>
    </row>
    <row r="112">
      <c r="A112" s="3">
        <v>46143.26975315972</v>
      </c>
      <c r="B112" s="1" t="s">
        <v>5</v>
      </c>
      <c r="C112" s="1" t="s">
        <v>171</v>
      </c>
      <c r="D112" s="1" t="s">
        <v>159</v>
      </c>
      <c r="E112" s="1" t="s">
        <v>160</v>
      </c>
    </row>
    <row r="113">
      <c r="A113" s="3">
        <v>46143.26976040509</v>
      </c>
      <c r="B113" s="1" t="s">
        <v>10</v>
      </c>
      <c r="C113" s="1" t="s">
        <v>171</v>
      </c>
      <c r="D113" s="1" t="s">
        <v>60</v>
      </c>
    </row>
    <row r="114">
      <c r="A114" s="3">
        <v>46144.26778761574</v>
      </c>
      <c r="B114" s="1" t="s">
        <v>5</v>
      </c>
      <c r="C114" s="1" t="s">
        <v>173</v>
      </c>
      <c r="D114" s="1" t="s">
        <v>174</v>
      </c>
      <c r="E114" s="1" t="s">
        <v>175</v>
      </c>
    </row>
    <row r="115">
      <c r="A115" s="3">
        <v>46144.26779336805</v>
      </c>
      <c r="B115" s="1" t="s">
        <v>10</v>
      </c>
      <c r="C115" s="1" t="s">
        <v>173</v>
      </c>
      <c r="D115" s="1" t="s">
        <v>60</v>
      </c>
    </row>
    <row r="116">
      <c r="A116" s="3">
        <v>46144.2678250926</v>
      </c>
      <c r="B116" s="1" t="s">
        <v>30</v>
      </c>
      <c r="C116" s="1" t="s">
        <v>146</v>
      </c>
      <c r="D116" s="1" t="s">
        <v>147</v>
      </c>
    </row>
    <row r="117">
      <c r="A117" s="3">
        <v>46144.267829097225</v>
      </c>
      <c r="B117" s="1" t="s">
        <v>8</v>
      </c>
      <c r="D117" s="1" t="s">
        <v>176</v>
      </c>
    </row>
    <row r="118">
      <c r="A118" s="3">
        <v>46145.26615633102</v>
      </c>
      <c r="B118" s="1" t="s">
        <v>30</v>
      </c>
      <c r="C118" s="1" t="s">
        <v>146</v>
      </c>
      <c r="D118" s="1" t="s">
        <v>147</v>
      </c>
    </row>
    <row r="119">
      <c r="A119" s="3">
        <v>46145.26616050926</v>
      </c>
      <c r="B119" s="1" t="s">
        <v>8</v>
      </c>
      <c r="D119" s="1" t="s">
        <v>177</v>
      </c>
    </row>
    <row r="120">
      <c r="A120" s="3">
        <v>46146.266151261574</v>
      </c>
      <c r="B120" s="1" t="s">
        <v>30</v>
      </c>
      <c r="C120" s="1" t="s">
        <v>146</v>
      </c>
      <c r="D120" s="1" t="s">
        <v>147</v>
      </c>
    </row>
    <row r="121">
      <c r="A121" s="3">
        <v>46146.266155624995</v>
      </c>
      <c r="B121" s="1" t="s">
        <v>8</v>
      </c>
      <c r="D121" s="1" t="s">
        <v>177</v>
      </c>
    </row>
    <row r="122">
      <c r="A122" s="3">
        <v>46147.26766550926</v>
      </c>
      <c r="B122" s="1" t="s">
        <v>5</v>
      </c>
      <c r="C122" s="1" t="s">
        <v>178</v>
      </c>
      <c r="D122" s="1" t="s">
        <v>179</v>
      </c>
      <c r="E122" s="1" t="s">
        <v>180</v>
      </c>
    </row>
    <row r="123">
      <c r="A123" s="3">
        <v>46147.267672546295</v>
      </c>
      <c r="B123" s="1" t="s">
        <v>10</v>
      </c>
      <c r="C123" s="1" t="s">
        <v>178</v>
      </c>
      <c r="D123" s="1" t="s">
        <v>60</v>
      </c>
    </row>
    <row r="124">
      <c r="A124" s="3">
        <v>46147.267721550925</v>
      </c>
      <c r="B124" s="1" t="s">
        <v>30</v>
      </c>
      <c r="C124" s="1" t="s">
        <v>146</v>
      </c>
      <c r="D124" s="1" t="s">
        <v>147</v>
      </c>
    </row>
    <row r="125">
      <c r="A125" s="3">
        <v>46147.2677244213</v>
      </c>
      <c r="B125" s="1" t="s">
        <v>8</v>
      </c>
      <c r="D125" s="1" t="s">
        <v>182</v>
      </c>
    </row>
    <row r="126">
      <c r="A126" s="3">
        <v>46148.26950173611</v>
      </c>
      <c r="B126" s="1" t="s">
        <v>5</v>
      </c>
      <c r="C126" s="1" t="s">
        <v>183</v>
      </c>
      <c r="D126" s="1" t="s">
        <v>159</v>
      </c>
      <c r="E126" s="1" t="s">
        <v>160</v>
      </c>
    </row>
    <row r="127">
      <c r="A127" s="3">
        <v>46148.26950740741</v>
      </c>
      <c r="B127" s="1" t="s">
        <v>10</v>
      </c>
      <c r="C127" s="1" t="s">
        <v>183</v>
      </c>
      <c r="D127" s="1" t="s">
        <v>60</v>
      </c>
    </row>
    <row r="128">
      <c r="A128" s="3">
        <v>46148.26954350695</v>
      </c>
      <c r="B128" s="1" t="s">
        <v>30</v>
      </c>
      <c r="C128" s="1" t="s">
        <v>146</v>
      </c>
      <c r="D128" s="1" t="s">
        <v>147</v>
      </c>
    </row>
    <row r="129">
      <c r="A129" s="3">
        <v>46148.269546157404</v>
      </c>
      <c r="B129" s="1" t="s">
        <v>8</v>
      </c>
      <c r="D129" s="1" t="s">
        <v>185</v>
      </c>
    </row>
    <row r="130">
      <c r="A130" s="3">
        <v>46150.26869923611</v>
      </c>
      <c r="B130" s="1" t="s">
        <v>5</v>
      </c>
      <c r="C130" s="1" t="s">
        <v>186</v>
      </c>
      <c r="D130" s="1" t="s">
        <v>187</v>
      </c>
      <c r="E130" s="1" t="s">
        <v>188</v>
      </c>
    </row>
    <row r="131">
      <c r="A131" s="3">
        <v>46150.26870622685</v>
      </c>
      <c r="B131" s="1" t="s">
        <v>10</v>
      </c>
      <c r="C131" s="1" t="s">
        <v>186</v>
      </c>
      <c r="D131" s="1" t="s">
        <v>60</v>
      </c>
    </row>
    <row r="132">
      <c r="A132" s="3">
        <v>46151.268491215276</v>
      </c>
      <c r="B132" s="1" t="s">
        <v>5</v>
      </c>
      <c r="C132" s="1" t="s">
        <v>189</v>
      </c>
      <c r="D132" s="1" t="s">
        <v>153</v>
      </c>
      <c r="E132" s="1" t="s">
        <v>154</v>
      </c>
    </row>
    <row r="133">
      <c r="A133" s="3">
        <v>46151.268496944445</v>
      </c>
      <c r="B133" s="1" t="s">
        <v>10</v>
      </c>
      <c r="C133" s="1" t="s">
        <v>189</v>
      </c>
      <c r="D133" s="1" t="s">
        <v>60</v>
      </c>
    </row>
    <row r="134">
      <c r="A134" s="3">
        <v>46152.268494375</v>
      </c>
      <c r="B134" s="1" t="s">
        <v>5</v>
      </c>
      <c r="C134" s="1" t="s">
        <v>190</v>
      </c>
      <c r="D134" s="1" t="s">
        <v>125</v>
      </c>
      <c r="E134" s="1" t="s">
        <v>126</v>
      </c>
    </row>
    <row r="135">
      <c r="A135" s="3">
        <v>46152.2684997801</v>
      </c>
      <c r="B135" s="1" t="s">
        <v>10</v>
      </c>
      <c r="C135" s="1" t="s">
        <v>190</v>
      </c>
      <c r="D135" s="1" t="s">
        <v>60</v>
      </c>
    </row>
    <row r="136">
      <c r="A136" s="3">
        <v>46156.2676503125</v>
      </c>
      <c r="B136" s="1" t="s">
        <v>5</v>
      </c>
      <c r="C136" s="1" t="s">
        <v>191</v>
      </c>
      <c r="D136" s="1" t="s">
        <v>153</v>
      </c>
      <c r="E136" s="1" t="s">
        <v>154</v>
      </c>
    </row>
    <row r="137">
      <c r="A137" s="3">
        <v>46156.267655648146</v>
      </c>
      <c r="B137" s="1" t="s">
        <v>10</v>
      </c>
      <c r="C137" s="1" t="s">
        <v>191</v>
      </c>
      <c r="D137" s="1" t="s">
        <v>60</v>
      </c>
    </row>
    <row r="138">
      <c r="A138" s="3">
        <v>46156.26905011574</v>
      </c>
      <c r="B138" s="1" t="s">
        <v>5</v>
      </c>
      <c r="C138" s="1" t="s">
        <v>192</v>
      </c>
      <c r="D138" s="1" t="s">
        <v>193</v>
      </c>
      <c r="E138" s="1" t="s">
        <v>194</v>
      </c>
    </row>
    <row r="139">
      <c r="A139" s="3">
        <v>46156.269054930555</v>
      </c>
      <c r="B139" s="1" t="s">
        <v>10</v>
      </c>
      <c r="C139" s="1" t="s">
        <v>192</v>
      </c>
      <c r="D139" s="1" t="s">
        <v>60</v>
      </c>
    </row>
    <row r="140">
      <c r="A140" s="3">
        <v>46159.26849878472</v>
      </c>
      <c r="B140" s="1" t="s">
        <v>5</v>
      </c>
      <c r="C140" s="1" t="s">
        <v>195</v>
      </c>
      <c r="D140" s="1" t="s">
        <v>196</v>
      </c>
      <c r="E140" s="1" t="s">
        <v>197</v>
      </c>
    </row>
    <row r="141">
      <c r="A141" s="3">
        <v>46159.26850542824</v>
      </c>
      <c r="B141" s="1" t="s">
        <v>10</v>
      </c>
      <c r="C141" s="1" t="s">
        <v>195</v>
      </c>
      <c r="D141" s="1" t="s">
        <v>60</v>
      </c>
    </row>
    <row r="142">
      <c r="A142" s="3">
        <v>46161.268360567134</v>
      </c>
      <c r="B142" s="1" t="s">
        <v>5</v>
      </c>
      <c r="C142" s="1" t="s">
        <v>198</v>
      </c>
      <c r="D142" s="1" t="s">
        <v>199</v>
      </c>
      <c r="E142" s="1" t="s">
        <v>200</v>
      </c>
    </row>
    <row r="143">
      <c r="A143" s="3">
        <v>46161.26836605324</v>
      </c>
      <c r="B143" s="1" t="s">
        <v>10</v>
      </c>
      <c r="C143" s="1" t="s">
        <v>198</v>
      </c>
      <c r="D143" s="1" t="s">
        <v>60</v>
      </c>
    </row>
    <row r="144">
      <c r="A144" s="3">
        <v>46162.268845</v>
      </c>
      <c r="B144" s="1" t="s">
        <v>5</v>
      </c>
      <c r="C144" s="1" t="s">
        <v>201</v>
      </c>
      <c r="D144" s="1" t="s">
        <v>144</v>
      </c>
      <c r="E144" s="1" t="s">
        <v>145</v>
      </c>
    </row>
    <row r="145">
      <c r="A145" s="3">
        <v>46162.26885341435</v>
      </c>
      <c r="B145" s="1" t="s">
        <v>10</v>
      </c>
      <c r="C145" s="1" t="s">
        <v>201</v>
      </c>
      <c r="D145" s="1" t="s">
        <v>60</v>
      </c>
    </row>
    <row r="146">
      <c r="A146" s="3">
        <v>46163.269833171296</v>
      </c>
      <c r="B146" s="1" t="s">
        <v>5</v>
      </c>
      <c r="C146" s="1" t="s">
        <v>202</v>
      </c>
      <c r="D146" s="1" t="s">
        <v>137</v>
      </c>
      <c r="E146" s="1" t="s">
        <v>138</v>
      </c>
    </row>
    <row r="147">
      <c r="A147" s="3">
        <v>46163.26984112269</v>
      </c>
      <c r="B147" s="1" t="s">
        <v>10</v>
      </c>
      <c r="C147" s="1" t="s">
        <v>202</v>
      </c>
      <c r="D147" s="1" t="s">
        <v>60</v>
      </c>
    </row>
    <row r="148">
      <c r="A148" s="3">
        <v>46165.268671909726</v>
      </c>
      <c r="B148" s="1" t="s">
        <v>5</v>
      </c>
      <c r="C148" s="1" t="s">
        <v>203</v>
      </c>
      <c r="D148" s="1" t="s">
        <v>159</v>
      </c>
      <c r="E148" s="1" t="s">
        <v>160</v>
      </c>
    </row>
    <row r="149">
      <c r="A149" s="3">
        <v>46165.26867896991</v>
      </c>
      <c r="B149" s="1" t="s">
        <v>10</v>
      </c>
      <c r="C149" s="1" t="s">
        <v>203</v>
      </c>
      <c r="D149" s="1" t="s">
        <v>60</v>
      </c>
    </row>
    <row r="150">
      <c r="A150" s="3">
        <v>46166.26835219907</v>
      </c>
      <c r="B150" s="1" t="s">
        <v>5</v>
      </c>
      <c r="C150" s="1" t="s">
        <v>204</v>
      </c>
      <c r="D150" s="1" t="s">
        <v>205</v>
      </c>
      <c r="E150" s="1" t="s">
        <v>206</v>
      </c>
    </row>
    <row r="151">
      <c r="A151" s="3">
        <v>46166.26835873842</v>
      </c>
      <c r="B151" s="1" t="s">
        <v>10</v>
      </c>
      <c r="C151" s="1" t="s">
        <v>204</v>
      </c>
      <c r="D151" s="1" t="s">
        <v>60</v>
      </c>
    </row>
    <row r="152">
      <c r="A152" s="3">
        <v>46167.2676925</v>
      </c>
      <c r="B152" s="1" t="s">
        <v>5</v>
      </c>
      <c r="C152" s="1" t="s">
        <v>208</v>
      </c>
      <c r="D152" s="1" t="s">
        <v>159</v>
      </c>
      <c r="E152" s="1" t="s">
        <v>160</v>
      </c>
    </row>
    <row r="153">
      <c r="A153" s="3">
        <v>46167.26769851852</v>
      </c>
      <c r="B153" s="1" t="s">
        <v>10</v>
      </c>
      <c r="C153" s="1" t="s">
        <v>208</v>
      </c>
      <c r="D153" s="1" t="s">
        <v>60</v>
      </c>
    </row>
    <row r="154">
      <c r="A154" s="3">
        <v>46167.269399745375</v>
      </c>
      <c r="B154" s="1" t="s">
        <v>5</v>
      </c>
      <c r="C154" s="1" t="s">
        <v>210</v>
      </c>
      <c r="D154" s="1" t="s">
        <v>211</v>
      </c>
      <c r="E154" s="1" t="s">
        <v>212</v>
      </c>
    </row>
    <row r="155">
      <c r="A155" s="3">
        <v>46167.269404872684</v>
      </c>
      <c r="B155" s="1" t="s">
        <v>10</v>
      </c>
      <c r="C155" s="1" t="s">
        <v>210</v>
      </c>
      <c r="D155" s="1" t="s">
        <v>60</v>
      </c>
    </row>
    <row r="156">
      <c r="A156" s="3">
        <v>46170.269256886575</v>
      </c>
      <c r="B156" s="1" t="s">
        <v>5</v>
      </c>
      <c r="C156" s="1" t="s">
        <v>213</v>
      </c>
      <c r="D156" s="1" t="s">
        <v>214</v>
      </c>
      <c r="E156" s="1" t="s">
        <v>216</v>
      </c>
    </row>
    <row r="157">
      <c r="A157" s="3">
        <v>46170.26926346065</v>
      </c>
      <c r="B157" s="1" t="s">
        <v>10</v>
      </c>
      <c r="C157" s="1" t="s">
        <v>213</v>
      </c>
      <c r="D157" s="1" t="s">
        <v>60</v>
      </c>
    </row>
    <row r="158">
      <c r="A158" s="3">
        <v>46171.26973914352</v>
      </c>
      <c r="B158" s="1" t="s">
        <v>5</v>
      </c>
      <c r="C158" s="1" t="s">
        <v>217</v>
      </c>
      <c r="D158" s="1" t="s">
        <v>218</v>
      </c>
      <c r="E158" s="1" t="s">
        <v>219</v>
      </c>
    </row>
    <row r="159">
      <c r="A159" s="3">
        <v>46171.2697469213</v>
      </c>
      <c r="B159" s="1" t="s">
        <v>10</v>
      </c>
      <c r="C159" s="1" t="s">
        <v>217</v>
      </c>
      <c r="D159" s="1" t="s">
        <v>60</v>
      </c>
    </row>
    <row r="160">
      <c r="A160" s="3">
        <v>46172.268435370366</v>
      </c>
      <c r="B160" s="1" t="s">
        <v>5</v>
      </c>
      <c r="C160" s="1" t="s">
        <v>220</v>
      </c>
      <c r="D160" s="1" t="s">
        <v>214</v>
      </c>
      <c r="E160" s="1" t="s">
        <v>216</v>
      </c>
    </row>
    <row r="161">
      <c r="A161" s="3">
        <v>46172.26844219907</v>
      </c>
      <c r="B161" s="1" t="s">
        <v>10</v>
      </c>
      <c r="C161" s="1" t="s">
        <v>220</v>
      </c>
      <c r="D161" s="1" t="s">
        <v>60</v>
      </c>
    </row>
    <row r="162">
      <c r="A162" s="3">
        <v>46173.26824546296</v>
      </c>
      <c r="B162" s="1" t="s">
        <v>5</v>
      </c>
      <c r="C162" s="1" t="s">
        <v>221</v>
      </c>
      <c r="D162" s="1" t="s">
        <v>199</v>
      </c>
      <c r="E162" s="1" t="s">
        <v>200</v>
      </c>
    </row>
    <row r="163">
      <c r="A163" s="3">
        <v>46173.26825554398</v>
      </c>
      <c r="B163" s="1" t="s">
        <v>10</v>
      </c>
      <c r="C163" s="1" t="s">
        <v>221</v>
      </c>
      <c r="D163" s="1" t="s">
        <v>60</v>
      </c>
    </row>
    <row r="164">
      <c r="A164" s="3">
        <v>46176.56458846065</v>
      </c>
      <c r="B164" s="1" t="s">
        <v>5</v>
      </c>
      <c r="C164" s="1" t="s">
        <v>222</v>
      </c>
      <c r="D164" s="1" t="s">
        <v>223</v>
      </c>
      <c r="E164" s="1" t="s">
        <v>224</v>
      </c>
    </row>
    <row r="165">
      <c r="A165" s="3">
        <v>46176.56459524306</v>
      </c>
      <c r="B165" s="1" t="s">
        <v>10</v>
      </c>
      <c r="C165" s="1" t="s">
        <v>222</v>
      </c>
      <c r="D165" s="1" t="s">
        <v>89</v>
      </c>
    </row>
    <row r="166">
      <c r="A166" s="3">
        <v>46176.56460650463</v>
      </c>
      <c r="B166" s="1" t="s">
        <v>8</v>
      </c>
      <c r="D166" s="1" t="s">
        <v>62</v>
      </c>
    </row>
    <row r="167">
      <c r="A167" s="3">
        <v>46179.269574074075</v>
      </c>
      <c r="B167" s="1" t="s">
        <v>5</v>
      </c>
      <c r="C167" s="1" t="s">
        <v>225</v>
      </c>
      <c r="D167" s="1" t="s">
        <v>214</v>
      </c>
      <c r="E167" s="1" t="s">
        <v>216</v>
      </c>
    </row>
    <row r="168">
      <c r="A168" s="3">
        <v>46179.269580023145</v>
      </c>
      <c r="B168" s="1" t="s">
        <v>10</v>
      </c>
      <c r="C168" s="1" t="s">
        <v>225</v>
      </c>
      <c r="D168" s="1" t="s">
        <v>60</v>
      </c>
    </row>
    <row r="169">
      <c r="A169" s="3">
        <v>46181.268456273145</v>
      </c>
      <c r="B169" s="1" t="s">
        <v>5</v>
      </c>
      <c r="C169" s="1" t="s">
        <v>226</v>
      </c>
      <c r="D169" s="1" t="s">
        <v>144</v>
      </c>
      <c r="E169" s="1" t="s">
        <v>145</v>
      </c>
    </row>
    <row r="170">
      <c r="A170" s="3">
        <v>46181.26846288194</v>
      </c>
      <c r="B170" s="1" t="s">
        <v>10</v>
      </c>
      <c r="C170" s="1" t="s">
        <v>226</v>
      </c>
      <c r="D170" s="1" t="s">
        <v>60</v>
      </c>
    </row>
    <row r="171">
      <c r="A171" s="3">
        <v>46182.26821041667</v>
      </c>
      <c r="B171" s="1" t="s">
        <v>5</v>
      </c>
      <c r="C171" s="1" t="s">
        <v>227</v>
      </c>
      <c r="D171" s="1" t="s">
        <v>218</v>
      </c>
      <c r="E171" s="1" t="s">
        <v>219</v>
      </c>
    </row>
    <row r="172">
      <c r="A172" s="3">
        <v>46182.268215034725</v>
      </c>
      <c r="B172" s="1" t="s">
        <v>10</v>
      </c>
      <c r="C172" s="1" t="s">
        <v>227</v>
      </c>
      <c r="D172" s="1" t="s">
        <v>60</v>
      </c>
    </row>
    <row r="173">
      <c r="A173" s="3">
        <v>46182.269964861116</v>
      </c>
      <c r="B173" s="1" t="s">
        <v>5</v>
      </c>
      <c r="C173" s="1" t="s">
        <v>229</v>
      </c>
      <c r="D173" s="1" t="s">
        <v>230</v>
      </c>
      <c r="E173" s="1" t="s">
        <v>231</v>
      </c>
    </row>
    <row r="174">
      <c r="A174" s="3">
        <v>46182.26996976852</v>
      </c>
      <c r="B174" s="1" t="s">
        <v>10</v>
      </c>
      <c r="C174" s="1" t="s">
        <v>229</v>
      </c>
      <c r="D174" s="1" t="s">
        <v>60</v>
      </c>
    </row>
    <row r="175">
      <c r="A175" s="3">
        <v>46183.270045937505</v>
      </c>
      <c r="B175" s="1" t="s">
        <v>5</v>
      </c>
      <c r="C175" s="1" t="s">
        <v>232</v>
      </c>
      <c r="D175" s="1" t="s">
        <v>218</v>
      </c>
      <c r="E175" s="1" t="s">
        <v>219</v>
      </c>
    </row>
    <row r="176">
      <c r="A176" s="3">
        <v>46183.27005287037</v>
      </c>
      <c r="B176" s="1" t="s">
        <v>10</v>
      </c>
      <c r="C176" s="1" t="s">
        <v>232</v>
      </c>
      <c r="D176" s="1" t="s">
        <v>60</v>
      </c>
    </row>
    <row r="177">
      <c r="A177" s="3">
        <v>46184.26769554398</v>
      </c>
      <c r="B177" s="1" t="s">
        <v>5</v>
      </c>
      <c r="C177" s="1" t="s">
        <v>233</v>
      </c>
      <c r="D177" s="1" t="s">
        <v>218</v>
      </c>
      <c r="E177" s="1" t="s">
        <v>219</v>
      </c>
    </row>
    <row r="178">
      <c r="A178" s="3">
        <v>46184.267700682874</v>
      </c>
      <c r="B178" s="1" t="s">
        <v>10</v>
      </c>
      <c r="C178" s="1" t="s">
        <v>233</v>
      </c>
      <c r="D178" s="1" t="s">
        <v>60</v>
      </c>
    </row>
    <row r="179">
      <c r="A179" s="3">
        <v>46184.26927657408</v>
      </c>
      <c r="B179" s="1" t="s">
        <v>5</v>
      </c>
      <c r="C179" s="1" t="s">
        <v>234</v>
      </c>
      <c r="D179" s="1" t="s">
        <v>235</v>
      </c>
      <c r="E179" s="1" t="s">
        <v>236</v>
      </c>
    </row>
    <row r="180">
      <c r="A180" s="3">
        <v>46184.26928173611</v>
      </c>
      <c r="B180" s="1" t="s">
        <v>10</v>
      </c>
      <c r="C180" s="1" t="s">
        <v>234</v>
      </c>
      <c r="D180" s="1" t="s">
        <v>60</v>
      </c>
    </row>
    <row r="181">
      <c r="A181" s="3">
        <v>46185.26847081019</v>
      </c>
      <c r="B181" s="1" t="s">
        <v>5</v>
      </c>
      <c r="C181" s="1" t="s">
        <v>237</v>
      </c>
      <c r="D181" s="1" t="s">
        <v>214</v>
      </c>
      <c r="E181" s="1" t="s">
        <v>216</v>
      </c>
    </row>
    <row r="182">
      <c r="A182" s="3">
        <v>46185.26847703704</v>
      </c>
      <c r="B182" s="1" t="s">
        <v>10</v>
      </c>
      <c r="C182" s="1" t="s">
        <v>237</v>
      </c>
      <c r="D182" s="1" t="s">
        <v>60</v>
      </c>
    </row>
    <row r="183">
      <c r="A183" s="3">
        <v>46187.27017753472</v>
      </c>
      <c r="B183" s="1" t="s">
        <v>5</v>
      </c>
      <c r="C183" s="1" t="s">
        <v>238</v>
      </c>
      <c r="D183" s="1" t="s">
        <v>125</v>
      </c>
      <c r="E183" s="1" t="s">
        <v>126</v>
      </c>
    </row>
    <row r="184">
      <c r="A184" s="3">
        <v>46187.27018385417</v>
      </c>
      <c r="B184" s="1" t="s">
        <v>10</v>
      </c>
      <c r="C184" s="1" t="s">
        <v>238</v>
      </c>
      <c r="D184" s="1" t="s">
        <v>60</v>
      </c>
    </row>
    <row r="185">
      <c r="A185" s="3">
        <v>46188.267649953705</v>
      </c>
      <c r="B185" s="1" t="s">
        <v>5</v>
      </c>
      <c r="C185" s="1" t="s">
        <v>240</v>
      </c>
      <c r="D185" s="1" t="s">
        <v>199</v>
      </c>
      <c r="E185" s="1" t="s">
        <v>200</v>
      </c>
    </row>
    <row r="186">
      <c r="A186" s="3">
        <v>46188.26765559027</v>
      </c>
      <c r="B186" s="1" t="s">
        <v>10</v>
      </c>
      <c r="C186" s="1" t="s">
        <v>240</v>
      </c>
      <c r="D186" s="1" t="s">
        <v>60</v>
      </c>
    </row>
    <row r="187">
      <c r="A187" s="3">
        <v>46188.269321886575</v>
      </c>
      <c r="B187" s="1" t="s">
        <v>5</v>
      </c>
      <c r="C187" s="1" t="s">
        <v>241</v>
      </c>
      <c r="D187" s="1" t="s">
        <v>242</v>
      </c>
      <c r="E187" s="1" t="s">
        <v>244</v>
      </c>
    </row>
    <row r="188">
      <c r="A188" s="3">
        <v>46188.26932771991</v>
      </c>
      <c r="B188" s="1" t="s">
        <v>10</v>
      </c>
      <c r="C188" s="1" t="s">
        <v>241</v>
      </c>
      <c r="D188" s="1" t="s">
        <v>60</v>
      </c>
    </row>
    <row r="189">
      <c r="A189" s="3">
        <v>46191.269830833335</v>
      </c>
      <c r="B189" s="1" t="s">
        <v>5</v>
      </c>
      <c r="C189" s="1" t="s">
        <v>245</v>
      </c>
      <c r="D189" s="1" t="s">
        <v>218</v>
      </c>
      <c r="E189" s="1" t="s">
        <v>219</v>
      </c>
    </row>
    <row r="190">
      <c r="A190" s="3">
        <v>46191.2698503125</v>
      </c>
      <c r="B190" s="1" t="s">
        <v>10</v>
      </c>
      <c r="C190" s="1" t="s">
        <v>245</v>
      </c>
      <c r="D190" s="1" t="s">
        <v>60</v>
      </c>
    </row>
    <row r="191">
      <c r="A191" s="3">
        <v>46193.26826762731</v>
      </c>
      <c r="B191" s="1" t="s">
        <v>5</v>
      </c>
      <c r="C191" s="1" t="s">
        <v>246</v>
      </c>
      <c r="D191" s="1" t="s">
        <v>159</v>
      </c>
      <c r="E191" s="1" t="s">
        <v>160</v>
      </c>
    </row>
    <row r="192">
      <c r="A192" s="3">
        <v>46193.268274525464</v>
      </c>
      <c r="B192" s="1" t="s">
        <v>10</v>
      </c>
      <c r="C192" s="1" t="s">
        <v>246</v>
      </c>
      <c r="D192" s="1" t="s">
        <v>60</v>
      </c>
    </row>
    <row r="193">
      <c r="A193" s="3">
        <v>46196.26874032407</v>
      </c>
      <c r="B193" s="1" t="s">
        <v>5</v>
      </c>
      <c r="C193" s="1" t="s">
        <v>247</v>
      </c>
      <c r="D193" s="1" t="s">
        <v>159</v>
      </c>
      <c r="E193" s="1" t="s">
        <v>160</v>
      </c>
    </row>
    <row r="194">
      <c r="A194" s="3">
        <v>46196.26874731481</v>
      </c>
      <c r="B194" s="1" t="s">
        <v>10</v>
      </c>
      <c r="C194" s="1" t="s">
        <v>247</v>
      </c>
      <c r="D194" s="1" t="s">
        <v>60</v>
      </c>
    </row>
    <row r="195">
      <c r="A195" s="3">
        <v>46197.26803959491</v>
      </c>
      <c r="B195" s="1" t="s">
        <v>5</v>
      </c>
      <c r="C195" s="1" t="s">
        <v>248</v>
      </c>
      <c r="D195" s="1" t="s">
        <v>153</v>
      </c>
      <c r="E195" s="1" t="s">
        <v>154</v>
      </c>
    </row>
    <row r="196">
      <c r="A196" s="3">
        <v>46197.2680452662</v>
      </c>
      <c r="B196" s="1" t="s">
        <v>10</v>
      </c>
      <c r="C196" s="1" t="s">
        <v>248</v>
      </c>
      <c r="D196" s="1" t="s">
        <v>60</v>
      </c>
    </row>
    <row r="197">
      <c r="A197" s="3">
        <v>46197.26977341435</v>
      </c>
      <c r="B197" s="1" t="s">
        <v>5</v>
      </c>
      <c r="C197" s="1" t="s">
        <v>249</v>
      </c>
      <c r="D197" s="1" t="s">
        <v>250</v>
      </c>
      <c r="E197" s="1" t="s">
        <v>251</v>
      </c>
    </row>
    <row r="198">
      <c r="A198" s="3">
        <v>46197.26977971065</v>
      </c>
      <c r="B198" s="1" t="s">
        <v>10</v>
      </c>
      <c r="C198" s="1" t="s">
        <v>249</v>
      </c>
      <c r="D198" s="1" t="s">
        <v>60</v>
      </c>
    </row>
    <row r="199">
      <c r="A199" s="3">
        <v>46198.268392638885</v>
      </c>
      <c r="B199" s="1" t="s">
        <v>5</v>
      </c>
      <c r="C199" s="1" t="s">
        <v>252</v>
      </c>
      <c r="D199" s="1" t="s">
        <v>144</v>
      </c>
      <c r="E199" s="1" t="s">
        <v>145</v>
      </c>
    </row>
    <row r="200">
      <c r="A200" s="3">
        <v>46198.26840107639</v>
      </c>
      <c r="B200" s="1" t="s">
        <v>10</v>
      </c>
      <c r="C200" s="1" t="s">
        <v>252</v>
      </c>
      <c r="D200" s="1" t="s">
        <v>60</v>
      </c>
    </row>
    <row r="201">
      <c r="A201" s="3">
        <v>46199.26776982639</v>
      </c>
      <c r="B201" s="1" t="s">
        <v>5</v>
      </c>
      <c r="C201" s="1" t="s">
        <v>253</v>
      </c>
      <c r="D201" s="1" t="s">
        <v>199</v>
      </c>
      <c r="E201" s="1" t="s">
        <v>200</v>
      </c>
    </row>
    <row r="202">
      <c r="A202" s="3">
        <v>46199.2677750463</v>
      </c>
      <c r="B202" s="1" t="s">
        <v>10</v>
      </c>
      <c r="C202" s="1" t="s">
        <v>253</v>
      </c>
      <c r="D202" s="1" t="s">
        <v>60</v>
      </c>
    </row>
    <row r="203">
      <c r="A203" s="3">
        <v>46199.2697759375</v>
      </c>
      <c r="B203" s="1" t="s">
        <v>5</v>
      </c>
      <c r="C203" s="1" t="s">
        <v>254</v>
      </c>
      <c r="D203" s="1" t="s">
        <v>256</v>
      </c>
      <c r="E203" s="1" t="s">
        <v>257</v>
      </c>
    </row>
    <row r="204">
      <c r="A204" s="3">
        <v>46199.26978181713</v>
      </c>
      <c r="B204" s="1" t="s">
        <v>10</v>
      </c>
      <c r="C204" s="1" t="s">
        <v>254</v>
      </c>
      <c r="D204" s="1" t="s">
        <v>60</v>
      </c>
    </row>
    <row r="205">
      <c r="A205" s="3">
        <v>46201.26816644676</v>
      </c>
      <c r="B205" s="1" t="s">
        <v>5</v>
      </c>
      <c r="C205" s="1" t="s">
        <v>258</v>
      </c>
      <c r="D205" s="1" t="s">
        <v>259</v>
      </c>
      <c r="E205" s="1" t="s">
        <v>260</v>
      </c>
    </row>
    <row r="206">
      <c r="A206" s="3">
        <v>46201.26817303241</v>
      </c>
      <c r="B206" s="1" t="s">
        <v>10</v>
      </c>
      <c r="C206" s="1" t="s">
        <v>258</v>
      </c>
      <c r="D206" s="1" t="s">
        <v>60</v>
      </c>
    </row>
    <row r="207">
      <c r="A207" s="3">
        <v>46203.26887979166</v>
      </c>
      <c r="B207" s="1" t="s">
        <v>5</v>
      </c>
      <c r="C207" s="1" t="s">
        <v>262</v>
      </c>
      <c r="D207" s="1" t="s">
        <v>199</v>
      </c>
      <c r="E207" s="1" t="s">
        <v>200</v>
      </c>
    </row>
    <row r="208">
      <c r="A208" s="3">
        <v>46203.2688869213</v>
      </c>
      <c r="B208" s="1" t="s">
        <v>10</v>
      </c>
      <c r="C208" s="1" t="s">
        <v>262</v>
      </c>
      <c r="D208" s="1" t="s">
        <v>60</v>
      </c>
    </row>
    <row r="209">
      <c r="A209" s="3">
        <v>46204.26894672454</v>
      </c>
      <c r="B209" s="1" t="s">
        <v>5</v>
      </c>
      <c r="C209" s="1" t="s">
        <v>263</v>
      </c>
      <c r="D209" s="1" t="s">
        <v>199</v>
      </c>
      <c r="E209" s="1" t="s">
        <v>200</v>
      </c>
    </row>
    <row r="210">
      <c r="A210" s="3">
        <v>46204.26895372685</v>
      </c>
      <c r="B210" s="1" t="s">
        <v>10</v>
      </c>
      <c r="C210" s="1" t="s">
        <v>263</v>
      </c>
      <c r="D210" s="1" t="s">
        <v>60</v>
      </c>
    </row>
    <row r="211">
      <c r="A211" s="3">
        <v>46205.26936752315</v>
      </c>
      <c r="B211" s="1" t="s">
        <v>5</v>
      </c>
      <c r="C211" s="1" t="s">
        <v>266</v>
      </c>
      <c r="D211" s="1" t="s">
        <v>196</v>
      </c>
      <c r="E211" s="1" t="s">
        <v>197</v>
      </c>
    </row>
    <row r="212">
      <c r="A212" s="3">
        <v>46205.26937369213</v>
      </c>
      <c r="B212" s="1" t="s">
        <v>10</v>
      </c>
      <c r="C212" s="1" t="s">
        <v>266</v>
      </c>
      <c r="D212" s="1" t="s">
        <v>60</v>
      </c>
    </row>
    <row r="213">
      <c r="A213" s="3">
        <v>46206.27026430555</v>
      </c>
      <c r="B213" s="1" t="s">
        <v>5</v>
      </c>
      <c r="C213" s="1" t="s">
        <v>268</v>
      </c>
      <c r="D213" s="1" t="s">
        <v>199</v>
      </c>
      <c r="E213" s="1" t="s">
        <v>200</v>
      </c>
    </row>
    <row r="214">
      <c r="A214" s="3">
        <v>46207.267877094906</v>
      </c>
      <c r="B214" s="1" t="s">
        <v>5</v>
      </c>
      <c r="C214" s="1" t="s">
        <v>271</v>
      </c>
      <c r="D214" s="1" t="s">
        <v>199</v>
      </c>
      <c r="E214" s="1" t="s">
        <v>200</v>
      </c>
    </row>
    <row r="215">
      <c r="A215" s="3">
        <v>46207.26788542824</v>
      </c>
      <c r="B215" s="1" t="s">
        <v>10</v>
      </c>
      <c r="C215" s="1" t="s">
        <v>271</v>
      </c>
      <c r="D215" s="1" t="s">
        <v>60</v>
      </c>
    </row>
    <row r="216">
      <c r="A216" s="3">
        <v>46207.26935607639</v>
      </c>
      <c r="B216" s="1" t="s">
        <v>5</v>
      </c>
      <c r="C216" s="1" t="s">
        <v>273</v>
      </c>
      <c r="D216" s="1" t="s">
        <v>274</v>
      </c>
      <c r="E216" s="1" t="s">
        <v>275</v>
      </c>
    </row>
    <row r="217">
      <c r="A217" s="3">
        <v>46207.26936399305</v>
      </c>
      <c r="B217" s="1" t="s">
        <v>10</v>
      </c>
      <c r="C217" s="1" t="s">
        <v>273</v>
      </c>
      <c r="D217" s="1" t="s">
        <v>60</v>
      </c>
    </row>
    <row r="218">
      <c r="A218" s="3">
        <v>46208.2681089699</v>
      </c>
      <c r="B218" s="1" t="s">
        <v>5</v>
      </c>
      <c r="C218" s="1" t="s">
        <v>276</v>
      </c>
      <c r="D218" s="1" t="s">
        <v>205</v>
      </c>
      <c r="E218" s="1" t="s">
        <v>206</v>
      </c>
    </row>
    <row r="219">
      <c r="A219" s="3">
        <v>46208.26811822917</v>
      </c>
      <c r="B219" s="1" t="s">
        <v>10</v>
      </c>
      <c r="C219" s="1" t="s">
        <v>276</v>
      </c>
      <c r="D219" s="1" t="s">
        <v>60</v>
      </c>
    </row>
    <row r="220">
      <c r="A220" s="3">
        <v>46210.26799144676</v>
      </c>
      <c r="B220" s="1" t="s">
        <v>5</v>
      </c>
      <c r="C220" s="1" t="s">
        <v>278</v>
      </c>
      <c r="D220" s="1" t="s">
        <v>199</v>
      </c>
      <c r="E220" s="1" t="s">
        <v>200</v>
      </c>
    </row>
    <row r="221">
      <c r="A221" s="3">
        <v>46210.2679972801</v>
      </c>
      <c r="B221" s="1" t="s">
        <v>10</v>
      </c>
      <c r="C221" s="1" t="s">
        <v>278</v>
      </c>
      <c r="D221" s="1" t="s">
        <v>60</v>
      </c>
    </row>
    <row r="222">
      <c r="A222" s="3">
        <v>46210.26953063658</v>
      </c>
      <c r="B222" s="1" t="s">
        <v>5</v>
      </c>
      <c r="C222" s="1" t="s">
        <v>279</v>
      </c>
      <c r="D222" s="1" t="s">
        <v>281</v>
      </c>
      <c r="E222" s="1" t="s">
        <v>282</v>
      </c>
    </row>
    <row r="223">
      <c r="A223" s="3">
        <v>46210.26953622686</v>
      </c>
      <c r="B223" s="1" t="s">
        <v>10</v>
      </c>
      <c r="C223" s="1" t="s">
        <v>279</v>
      </c>
      <c r="D223" s="1" t="s">
        <v>60</v>
      </c>
    </row>
    <row r="224">
      <c r="A224" s="3">
        <v>46214.26827685186</v>
      </c>
      <c r="B224" s="1" t="s">
        <v>5</v>
      </c>
      <c r="C224" s="1" t="s">
        <v>283</v>
      </c>
      <c r="D224" s="1" t="s">
        <v>196</v>
      </c>
      <c r="E224" s="1" t="s">
        <v>197</v>
      </c>
    </row>
    <row r="225">
      <c r="A225" s="3">
        <v>46214.26828471065</v>
      </c>
      <c r="B225" s="1" t="s">
        <v>10</v>
      </c>
      <c r="C225" s="1" t="s">
        <v>283</v>
      </c>
      <c r="D225" s="1" t="s">
        <v>60</v>
      </c>
    </row>
    <row r="226">
      <c r="A226" s="3">
        <v>46215.269417557865</v>
      </c>
      <c r="B226" s="1" t="s">
        <v>5</v>
      </c>
      <c r="C226" s="1" t="s">
        <v>285</v>
      </c>
      <c r="D226" s="1" t="s">
        <v>286</v>
      </c>
      <c r="E226" s="1" t="s">
        <v>287</v>
      </c>
    </row>
    <row r="227">
      <c r="A227" s="3">
        <v>46215.26942363426</v>
      </c>
      <c r="B227" s="1" t="s">
        <v>10</v>
      </c>
      <c r="C227" s="1" t="s">
        <v>285</v>
      </c>
      <c r="D227" s="1" t="s">
        <v>60</v>
      </c>
    </row>
    <row r="228">
      <c r="A228" s="3">
        <v>46218.26887417824</v>
      </c>
      <c r="B228" s="1" t="s">
        <v>5</v>
      </c>
      <c r="C228" s="1" t="s">
        <v>288</v>
      </c>
      <c r="D228" s="1" t="s">
        <v>196</v>
      </c>
      <c r="E228" s="1" t="s">
        <v>197</v>
      </c>
    </row>
    <row r="229">
      <c r="A229" s="3">
        <v>46218.268880972224</v>
      </c>
      <c r="B229" s="1" t="s">
        <v>10</v>
      </c>
      <c r="C229" s="1" t="s">
        <v>288</v>
      </c>
      <c r="D229" s="1" t="s">
        <v>60</v>
      </c>
    </row>
    <row r="230">
      <c r="A230" s="3">
        <v>46219.2678765625</v>
      </c>
      <c r="B230" s="1" t="s">
        <v>5</v>
      </c>
      <c r="C230" s="1" t="s">
        <v>290</v>
      </c>
      <c r="D230" s="1" t="s">
        <v>199</v>
      </c>
      <c r="E230" s="1" t="s">
        <v>200</v>
      </c>
    </row>
    <row r="231">
      <c r="A231" s="3">
        <v>46219.26788222222</v>
      </c>
      <c r="B231" s="1" t="s">
        <v>10</v>
      </c>
      <c r="C231" s="1" t="s">
        <v>290</v>
      </c>
      <c r="D231" s="1" t="s">
        <v>60</v>
      </c>
    </row>
    <row r="232">
      <c r="A232" s="3">
        <v>46219.26980483797</v>
      </c>
      <c r="B232" s="1" t="s">
        <v>5</v>
      </c>
      <c r="C232" s="1" t="s">
        <v>293</v>
      </c>
      <c r="D232" s="1" t="s">
        <v>295</v>
      </c>
      <c r="E232" s="1" t="s">
        <v>296</v>
      </c>
    </row>
    <row r="233">
      <c r="A233" s="3">
        <v>46219.269810625</v>
      </c>
      <c r="B233" s="1" t="s">
        <v>10</v>
      </c>
      <c r="C233" s="1" t="s">
        <v>293</v>
      </c>
      <c r="D233" s="1" t="s">
        <v>60</v>
      </c>
    </row>
    <row r="234">
      <c r="A234" s="3">
        <v>46220.26951908565</v>
      </c>
      <c r="B234" s="1" t="s">
        <v>5</v>
      </c>
      <c r="C234" s="1" t="s">
        <v>299</v>
      </c>
      <c r="D234" s="1" t="s">
        <v>199</v>
      </c>
      <c r="E234" s="1" t="s">
        <v>200</v>
      </c>
    </row>
    <row r="235">
      <c r="A235" s="3">
        <v>46220.269527638884</v>
      </c>
      <c r="B235" s="1" t="s">
        <v>10</v>
      </c>
      <c r="C235" s="1" t="s">
        <v>299</v>
      </c>
      <c r="D235" s="1" t="s">
        <v>60</v>
      </c>
    </row>
    <row r="236">
      <c r="A236" s="3">
        <v>46222.26839935185</v>
      </c>
      <c r="B236" s="1" t="s">
        <v>5</v>
      </c>
      <c r="C236" s="1" t="s">
        <v>303</v>
      </c>
      <c r="D236" s="1" t="s">
        <v>125</v>
      </c>
      <c r="E236" s="1" t="s">
        <v>126</v>
      </c>
    </row>
    <row r="237">
      <c r="A237" s="3">
        <v>46222.26840449074</v>
      </c>
      <c r="B237" s="1" t="s">
        <v>10</v>
      </c>
      <c r="C237" s="1" t="s">
        <v>303</v>
      </c>
      <c r="D237" s="1" t="s">
        <v>60</v>
      </c>
    </row>
    <row r="238">
      <c r="A238" s="3">
        <v>46224.26834792824</v>
      </c>
      <c r="B238" s="1" t="s">
        <v>5</v>
      </c>
      <c r="C238" s="1" t="s">
        <v>306</v>
      </c>
      <c r="D238" s="1" t="s">
        <v>144</v>
      </c>
      <c r="E238" s="1" t="s">
        <v>145</v>
      </c>
    </row>
    <row r="239">
      <c r="A239" s="3">
        <v>46224.26835320602</v>
      </c>
      <c r="B239" s="1" t="s">
        <v>10</v>
      </c>
      <c r="C239" s="1" t="s">
        <v>306</v>
      </c>
      <c r="D239" s="1" t="s">
        <v>60</v>
      </c>
    </row>
    <row r="240">
      <c r="A240" s="3">
        <v>46225.26954042824</v>
      </c>
      <c r="B240" s="1" t="s">
        <v>5</v>
      </c>
      <c r="C240" s="1" t="s">
        <v>308</v>
      </c>
      <c r="D240" s="1" t="s">
        <v>309</v>
      </c>
      <c r="E240" s="1" t="s">
        <v>311</v>
      </c>
    </row>
    <row r="241">
      <c r="A241" s="3">
        <v>46225.26954645834</v>
      </c>
      <c r="B241" s="1" t="s">
        <v>10</v>
      </c>
      <c r="C241" s="1" t="s">
        <v>308</v>
      </c>
      <c r="D241" s="1" t="s">
        <v>60</v>
      </c>
    </row>
    <row r="242">
      <c r="A242" s="3">
        <v>46226.269204930555</v>
      </c>
      <c r="B242" s="1" t="s">
        <v>5</v>
      </c>
      <c r="C242" s="1" t="s">
        <v>313</v>
      </c>
      <c r="D242" s="1" t="s">
        <v>144</v>
      </c>
      <c r="E242" s="1" t="s">
        <v>145</v>
      </c>
    </row>
    <row r="243">
      <c r="A243" s="3">
        <v>46226.26921545139</v>
      </c>
      <c r="B243" s="1" t="s">
        <v>10</v>
      </c>
      <c r="C243" s="1" t="s">
        <v>313</v>
      </c>
      <c r="D243" s="1" t="s">
        <v>60</v>
      </c>
    </row>
    <row r="244">
      <c r="A244" s="3">
        <v>46227.26995908565</v>
      </c>
      <c r="B244" s="1" t="s">
        <v>5</v>
      </c>
      <c r="C244" s="1" t="s">
        <v>314</v>
      </c>
      <c r="D244" s="1" t="s">
        <v>144</v>
      </c>
      <c r="E244" s="1" t="s">
        <v>145</v>
      </c>
    </row>
    <row r="245">
      <c r="A245" s="3">
        <v>46227.26996609954</v>
      </c>
      <c r="B245" s="1" t="s">
        <v>10</v>
      </c>
      <c r="C245" s="1" t="s">
        <v>314</v>
      </c>
      <c r="D245" s="1" t="s">
        <v>60</v>
      </c>
    </row>
    <row r="246">
      <c r="A246" s="3">
        <v>46228.26821722223</v>
      </c>
      <c r="B246" s="1" t="s">
        <v>5</v>
      </c>
      <c r="C246" s="1" t="s">
        <v>316</v>
      </c>
      <c r="D246" s="1" t="s">
        <v>144</v>
      </c>
      <c r="E246" s="1" t="s">
        <v>145</v>
      </c>
    </row>
    <row r="247">
      <c r="A247" s="3">
        <v>46228.26822172454</v>
      </c>
      <c r="B247" s="1" t="s">
        <v>10</v>
      </c>
      <c r="C247" s="1" t="s">
        <v>316</v>
      </c>
      <c r="D247" s="1" t="s">
        <v>60</v>
      </c>
    </row>
    <row r="248">
      <c r="A248" s="3">
        <v>46228.26964560185</v>
      </c>
      <c r="B248" s="1" t="s">
        <v>5</v>
      </c>
      <c r="C248" s="1" t="s">
        <v>317</v>
      </c>
      <c r="D248" s="1" t="s">
        <v>318</v>
      </c>
      <c r="E248" s="1" t="s">
        <v>319</v>
      </c>
    </row>
    <row r="249">
      <c r="A249" s="3">
        <v>46228.26965012732</v>
      </c>
      <c r="B249" s="1" t="s">
        <v>10</v>
      </c>
      <c r="C249" s="1" t="s">
        <v>317</v>
      </c>
      <c r="D249" s="1" t="s">
        <v>60</v>
      </c>
    </row>
    <row r="250">
      <c r="A250" s="3">
        <v>46230.269671875</v>
      </c>
      <c r="B250" s="1" t="s">
        <v>5</v>
      </c>
      <c r="C250" s="1" t="s">
        <v>320</v>
      </c>
      <c r="D250" s="1" t="s">
        <v>199</v>
      </c>
      <c r="E250" s="1" t="s">
        <v>200</v>
      </c>
    </row>
    <row r="251">
      <c r="A251" s="3">
        <v>46230.26967653935</v>
      </c>
      <c r="B251" s="1" t="s">
        <v>10</v>
      </c>
      <c r="C251" s="1" t="s">
        <v>320</v>
      </c>
      <c r="D251" s="1" t="s">
        <v>60</v>
      </c>
    </row>
    <row r="252">
      <c r="A252" s="3">
        <v>46234.269485173616</v>
      </c>
      <c r="B252" s="1" t="s">
        <v>5</v>
      </c>
      <c r="C252" s="1" t="s">
        <v>321</v>
      </c>
      <c r="D252" s="1" t="s">
        <v>144</v>
      </c>
      <c r="E252" s="1" t="s">
        <v>145</v>
      </c>
    </row>
    <row r="253">
      <c r="A253" s="3">
        <v>46234.269492164356</v>
      </c>
      <c r="B253" s="1" t="s">
        <v>10</v>
      </c>
      <c r="C253" s="1" t="s">
        <v>321</v>
      </c>
      <c r="D253" s="1" t="s">
        <v>60</v>
      </c>
    </row>
    <row r="254">
      <c r="A254" s="3">
        <v>46235.267861875</v>
      </c>
      <c r="B254" s="1" t="s">
        <v>5</v>
      </c>
      <c r="C254" s="1" t="s">
        <v>322</v>
      </c>
      <c r="D254" s="1" t="s">
        <v>196</v>
      </c>
      <c r="E254" s="1" t="s">
        <v>197</v>
      </c>
    </row>
    <row r="255">
      <c r="A255" s="3">
        <v>46235.26786799768</v>
      </c>
      <c r="B255" s="1" t="s">
        <v>10</v>
      </c>
      <c r="C255" s="1" t="s">
        <v>322</v>
      </c>
      <c r="D255" s="1" t="s">
        <v>60</v>
      </c>
    </row>
    <row r="256">
      <c r="A256" s="3">
        <v>46235.26986645833</v>
      </c>
      <c r="B256" s="1" t="s">
        <v>5</v>
      </c>
      <c r="C256" s="1" t="s">
        <v>324</v>
      </c>
      <c r="D256" s="1" t="s">
        <v>325</v>
      </c>
      <c r="E256" s="1" t="s">
        <v>326</v>
      </c>
    </row>
    <row r="257">
      <c r="A257" s="3">
        <v>46235.26987266204</v>
      </c>
      <c r="B257" s="1" t="s">
        <v>10</v>
      </c>
      <c r="C257" s="1" t="s">
        <v>324</v>
      </c>
      <c r="D257" s="1" t="s">
        <v>60</v>
      </c>
    </row>
    <row r="258">
      <c r="A258" s="3">
        <v>46236.26862122685</v>
      </c>
      <c r="B258" s="1" t="s">
        <v>5</v>
      </c>
      <c r="C258" s="1" t="s">
        <v>327</v>
      </c>
      <c r="D258" s="1" t="s">
        <v>199</v>
      </c>
      <c r="E258" s="1" t="s">
        <v>200</v>
      </c>
    </row>
    <row r="259">
      <c r="A259" s="3">
        <v>46236.2686299537</v>
      </c>
      <c r="B259" s="1" t="s">
        <v>10</v>
      </c>
      <c r="C259" s="1" t="s">
        <v>327</v>
      </c>
      <c r="D259" s="1" t="s">
        <v>60</v>
      </c>
    </row>
    <row r="260">
      <c r="A260" s="3">
        <v>46237.26815659722</v>
      </c>
      <c r="B260" s="1" t="s">
        <v>5</v>
      </c>
      <c r="C260" s="1" t="s">
        <v>329</v>
      </c>
      <c r="D260" s="1" t="s">
        <v>125</v>
      </c>
      <c r="E260" s="1" t="s">
        <v>126</v>
      </c>
    </row>
    <row r="261">
      <c r="A261" s="3">
        <v>46237.26816290509</v>
      </c>
      <c r="B261" s="1" t="s">
        <v>10</v>
      </c>
      <c r="C261" s="1" t="s">
        <v>329</v>
      </c>
      <c r="D261" s="1" t="s">
        <v>60</v>
      </c>
    </row>
    <row r="262">
      <c r="A262" s="3">
        <v>46237.26996821759</v>
      </c>
      <c r="B262" s="1" t="s">
        <v>5</v>
      </c>
      <c r="C262" s="1" t="s">
        <v>330</v>
      </c>
      <c r="D262" s="1" t="s">
        <v>331</v>
      </c>
      <c r="E262" s="1" t="s">
        <v>332</v>
      </c>
    </row>
    <row r="263">
      <c r="A263" s="3">
        <v>46237.26997300926</v>
      </c>
      <c r="B263" s="1" t="s">
        <v>10</v>
      </c>
      <c r="C263" s="1" t="s">
        <v>330</v>
      </c>
      <c r="D263" s="1" t="s">
        <v>60</v>
      </c>
    </row>
    <row r="264">
      <c r="A264" s="3">
        <v>46239.26780402778</v>
      </c>
      <c r="B264" s="1" t="s">
        <v>5</v>
      </c>
      <c r="C264" s="1" t="s">
        <v>333</v>
      </c>
      <c r="D264" s="1" t="s">
        <v>159</v>
      </c>
      <c r="E264" s="1" t="s">
        <v>160</v>
      </c>
    </row>
    <row r="265">
      <c r="A265" s="3">
        <v>46239.26780915509</v>
      </c>
      <c r="B265" s="1" t="s">
        <v>10</v>
      </c>
      <c r="C265" s="1" t="s">
        <v>333</v>
      </c>
      <c r="D265" s="1" t="s">
        <v>60</v>
      </c>
    </row>
    <row r="266">
      <c r="A266" s="3">
        <v>46239.26945368055</v>
      </c>
      <c r="B266" s="1" t="s">
        <v>5</v>
      </c>
      <c r="C266" s="1" t="s">
        <v>334</v>
      </c>
      <c r="D266" s="1" t="s">
        <v>335</v>
      </c>
      <c r="E266" s="1" t="s">
        <v>336</v>
      </c>
    </row>
    <row r="267">
      <c r="A267" s="3">
        <v>46239.26945866898</v>
      </c>
      <c r="B267" s="1" t="s">
        <v>10</v>
      </c>
      <c r="C267" s="1" t="s">
        <v>334</v>
      </c>
      <c r="D267" s="1" t="s">
        <v>60</v>
      </c>
    </row>
    <row r="268">
      <c r="A268" s="3">
        <v>46240.26842471065</v>
      </c>
      <c r="B268" s="1" t="s">
        <v>5</v>
      </c>
      <c r="C268" s="1" t="s">
        <v>338</v>
      </c>
      <c r="D268" s="1" t="s">
        <v>159</v>
      </c>
      <c r="E268" s="1" t="s">
        <v>160</v>
      </c>
    </row>
    <row r="269">
      <c r="A269" s="3">
        <v>46240.268431261575</v>
      </c>
      <c r="B269" s="1" t="s">
        <v>10</v>
      </c>
      <c r="C269" s="1" t="s">
        <v>338</v>
      </c>
      <c r="D269" s="1" t="s">
        <v>60</v>
      </c>
    </row>
    <row r="270">
      <c r="A270" s="3">
        <v>46246.26902668981</v>
      </c>
      <c r="B270" s="1" t="s">
        <v>5</v>
      </c>
      <c r="C270" s="1" t="s">
        <v>339</v>
      </c>
      <c r="D270" s="1" t="s">
        <v>340</v>
      </c>
      <c r="E270" s="1" t="s">
        <v>341</v>
      </c>
    </row>
    <row r="271">
      <c r="A271" s="3">
        <v>46246.269035833335</v>
      </c>
      <c r="B271" s="1" t="s">
        <v>10</v>
      </c>
      <c r="C271" s="1" t="s">
        <v>339</v>
      </c>
      <c r="D271" s="1" t="s">
        <v>60</v>
      </c>
    </row>
    <row r="272">
      <c r="A272" s="3">
        <v>46249.26852888889</v>
      </c>
      <c r="B272" s="1" t="s">
        <v>5</v>
      </c>
      <c r="C272" s="1" t="s">
        <v>343</v>
      </c>
      <c r="D272" s="1" t="s">
        <v>344</v>
      </c>
      <c r="E272" s="1" t="s">
        <v>345</v>
      </c>
    </row>
    <row r="273">
      <c r="A273" s="3">
        <v>46249.26853591435</v>
      </c>
      <c r="B273" s="1" t="s">
        <v>10</v>
      </c>
      <c r="C273" s="1" t="s">
        <v>343</v>
      </c>
      <c r="D273" s="1" t="s">
        <v>60</v>
      </c>
    </row>
    <row r="274">
      <c r="A274" s="3">
        <v>46250.26799496528</v>
      </c>
      <c r="B274" s="1" t="s">
        <v>5</v>
      </c>
      <c r="C274" s="1" t="s">
        <v>346</v>
      </c>
      <c r="D274" s="1" t="s">
        <v>347</v>
      </c>
      <c r="E274" s="1" t="s">
        <v>348</v>
      </c>
    </row>
    <row r="275">
      <c r="A275" s="3">
        <v>46250.268000752316</v>
      </c>
      <c r="B275" s="1" t="s">
        <v>10</v>
      </c>
      <c r="C275" s="1" t="s">
        <v>346</v>
      </c>
      <c r="D275" s="1" t="s">
        <v>60</v>
      </c>
    </row>
    <row r="276">
      <c r="A276" s="3">
        <v>46250.27001502315</v>
      </c>
      <c r="B276" s="1" t="s">
        <v>5</v>
      </c>
      <c r="C276" s="1" t="s">
        <v>349</v>
      </c>
      <c r="D276" s="1" t="s">
        <v>325</v>
      </c>
      <c r="E276" s="1" t="s">
        <v>326</v>
      </c>
    </row>
    <row r="277">
      <c r="A277" s="3">
        <v>46250.270019895834</v>
      </c>
      <c r="B277" s="1" t="s">
        <v>10</v>
      </c>
      <c r="C277" s="1" t="s">
        <v>349</v>
      </c>
      <c r="D277" s="1" t="s">
        <v>60</v>
      </c>
    </row>
    <row r="278">
      <c r="A278" s="3">
        <v>46251.78117141203</v>
      </c>
      <c r="B278" s="1" t="s">
        <v>5</v>
      </c>
      <c r="C278" s="1" t="s">
        <v>350</v>
      </c>
      <c r="D278" s="1" t="s">
        <v>351</v>
      </c>
      <c r="E278" s="1" t="s">
        <v>352</v>
      </c>
    </row>
    <row r="279">
      <c r="A279" s="3">
        <v>46251.781178715275</v>
      </c>
      <c r="B279" s="1" t="s">
        <v>10</v>
      </c>
      <c r="C279" s="1" t="s">
        <v>350</v>
      </c>
      <c r="D279" s="1" t="s">
        <v>89</v>
      </c>
    </row>
    <row r="280">
      <c r="A280" s="3">
        <v>46252.26920401621</v>
      </c>
      <c r="B280" s="1" t="s">
        <v>5</v>
      </c>
      <c r="C280" s="1" t="s">
        <v>354</v>
      </c>
      <c r="D280" s="1" t="s">
        <v>179</v>
      </c>
      <c r="E280" s="1" t="s">
        <v>180</v>
      </c>
    </row>
    <row r="281">
      <c r="A281" s="3">
        <v>46252.26921084491</v>
      </c>
      <c r="B281" s="1" t="s">
        <v>10</v>
      </c>
      <c r="C281" s="1" t="s">
        <v>354</v>
      </c>
      <c r="D281" s="1" t="s">
        <v>60</v>
      </c>
    </row>
    <row r="282">
      <c r="A282" s="3">
        <v>46252.346251828705</v>
      </c>
      <c r="B282" s="1" t="s">
        <v>5</v>
      </c>
      <c r="C282" s="1" t="s">
        <v>355</v>
      </c>
      <c r="D282" s="1" t="s">
        <v>356</v>
      </c>
      <c r="E282" s="1" t="s">
        <v>358</v>
      </c>
    </row>
    <row r="283">
      <c r="A283" s="3">
        <v>46252.34626377314</v>
      </c>
      <c r="B283" s="1" t="s">
        <v>10</v>
      </c>
      <c r="C283" s="1" t="s">
        <v>355</v>
      </c>
      <c r="D283" s="1" t="s">
        <v>89</v>
      </c>
    </row>
    <row r="284">
      <c r="A284" s="3">
        <v>46252.35394931713</v>
      </c>
      <c r="B284" s="1" t="s">
        <v>5</v>
      </c>
      <c r="C284" s="1" t="s">
        <v>359</v>
      </c>
      <c r="D284" s="1" t="s">
        <v>360</v>
      </c>
      <c r="E284" s="1" t="s">
        <v>361</v>
      </c>
    </row>
    <row r="285">
      <c r="A285" s="3">
        <v>46252.35395597223</v>
      </c>
      <c r="B285" s="1" t="s">
        <v>10</v>
      </c>
      <c r="C285" s="1" t="s">
        <v>359</v>
      </c>
      <c r="D285" s="1" t="s">
        <v>89</v>
      </c>
    </row>
    <row r="286">
      <c r="A286" s="3">
        <v>46252.35397863426</v>
      </c>
      <c r="B286" s="1" t="s">
        <v>8</v>
      </c>
      <c r="D286" s="1" t="s">
        <v>62</v>
      </c>
    </row>
    <row r="287">
      <c r="A287" s="3">
        <v>46252.357264895836</v>
      </c>
      <c r="B287" s="1" t="s">
        <v>5</v>
      </c>
      <c r="C287" s="1" t="s">
        <v>364</v>
      </c>
      <c r="D287" s="1" t="s">
        <v>365</v>
      </c>
      <c r="E287" s="1" t="s">
        <v>366</v>
      </c>
    </row>
    <row r="288">
      <c r="A288" s="3">
        <v>46252.35727144676</v>
      </c>
      <c r="B288" s="1" t="s">
        <v>10</v>
      </c>
      <c r="C288" s="1" t="s">
        <v>364</v>
      </c>
      <c r="D288" s="1" t="s">
        <v>89</v>
      </c>
    </row>
    <row r="289">
      <c r="A289" s="3">
        <v>46252.35728351852</v>
      </c>
      <c r="B289" s="1" t="s">
        <v>8</v>
      </c>
      <c r="D289" s="1" t="s">
        <v>62</v>
      </c>
    </row>
    <row r="290">
      <c r="A290" s="3">
        <v>46252.36037384259</v>
      </c>
      <c r="B290" s="1" t="s">
        <v>5</v>
      </c>
      <c r="C290" s="1" t="s">
        <v>367</v>
      </c>
      <c r="D290" s="1" t="s">
        <v>368</v>
      </c>
      <c r="E290" s="1" t="s">
        <v>369</v>
      </c>
    </row>
    <row r="291">
      <c r="A291" s="3">
        <v>46252.36038068287</v>
      </c>
      <c r="B291" s="1" t="s">
        <v>10</v>
      </c>
      <c r="C291" s="1" t="s">
        <v>367</v>
      </c>
      <c r="D291" s="1" t="s">
        <v>89</v>
      </c>
    </row>
    <row r="292">
      <c r="A292" s="3">
        <v>46252.36039239583</v>
      </c>
      <c r="B292" s="1" t="s">
        <v>8</v>
      </c>
      <c r="D292" s="1" t="s">
        <v>62</v>
      </c>
    </row>
    <row r="293">
      <c r="A293" s="3">
        <v>46252.36442344908</v>
      </c>
      <c r="B293" s="1" t="s">
        <v>5</v>
      </c>
      <c r="C293" s="1" t="s">
        <v>370</v>
      </c>
      <c r="D293" s="1" t="s">
        <v>371</v>
      </c>
      <c r="E293" s="1" t="s">
        <v>372</v>
      </c>
    </row>
    <row r="294">
      <c r="A294" s="3">
        <v>46252.36443534722</v>
      </c>
      <c r="B294" s="1" t="s">
        <v>10</v>
      </c>
      <c r="C294" s="1" t="s">
        <v>370</v>
      </c>
      <c r="D294" s="1" t="s">
        <v>89</v>
      </c>
    </row>
    <row r="295">
      <c r="A295" s="3">
        <v>46252.36445671297</v>
      </c>
      <c r="B295" s="1" t="s">
        <v>8</v>
      </c>
      <c r="D295" s="1" t="s">
        <v>62</v>
      </c>
    </row>
    <row r="296">
      <c r="A296" s="3">
        <v>46255.26960322917</v>
      </c>
      <c r="B296" s="1" t="s">
        <v>5</v>
      </c>
      <c r="C296" s="1" t="s">
        <v>374</v>
      </c>
      <c r="D296" s="1" t="s">
        <v>159</v>
      </c>
      <c r="E296" s="1" t="s">
        <v>160</v>
      </c>
    </row>
    <row r="297">
      <c r="A297" s="3">
        <v>46255.26961737269</v>
      </c>
      <c r="B297" s="1" t="s">
        <v>10</v>
      </c>
      <c r="C297" s="1" t="s">
        <v>374</v>
      </c>
      <c r="D297" s="1" t="s">
        <v>60</v>
      </c>
    </row>
    <row r="298">
      <c r="A298" s="3">
        <v>46256.26824038195</v>
      </c>
      <c r="B298" s="1" t="s">
        <v>5</v>
      </c>
      <c r="C298" s="1" t="s">
        <v>377</v>
      </c>
      <c r="D298" s="1" t="s">
        <v>159</v>
      </c>
      <c r="E298" s="1" t="s">
        <v>160</v>
      </c>
    </row>
    <row r="299">
      <c r="A299" s="3">
        <v>46256.26824631944</v>
      </c>
      <c r="B299" s="1" t="s">
        <v>10</v>
      </c>
      <c r="C299" s="1" t="s">
        <v>377</v>
      </c>
      <c r="D299" s="1" t="s">
        <v>60</v>
      </c>
    </row>
    <row r="300">
      <c r="A300" s="3">
        <v>46256.27020078704</v>
      </c>
      <c r="B300" s="1" t="s">
        <v>5</v>
      </c>
      <c r="C300" s="1" t="s">
        <v>378</v>
      </c>
      <c r="D300" s="1" t="s">
        <v>211</v>
      </c>
      <c r="E300" s="1" t="s">
        <v>212</v>
      </c>
    </row>
    <row r="301">
      <c r="A301" s="3">
        <v>46256.270207141206</v>
      </c>
      <c r="B301" s="1" t="s">
        <v>10</v>
      </c>
      <c r="C301" s="1" t="s">
        <v>378</v>
      </c>
      <c r="D301" s="1" t="s">
        <v>60</v>
      </c>
    </row>
    <row r="302">
      <c r="A302" s="3">
        <v>46258.2681365162</v>
      </c>
      <c r="B302" s="1" t="s">
        <v>5</v>
      </c>
      <c r="C302" s="1" t="s">
        <v>379</v>
      </c>
      <c r="D302" s="1" t="s">
        <v>199</v>
      </c>
      <c r="E302" s="1" t="s">
        <v>200</v>
      </c>
    </row>
    <row r="303">
      <c r="A303" s="3">
        <v>46258.26814226852</v>
      </c>
      <c r="B303" s="1" t="s">
        <v>10</v>
      </c>
      <c r="C303" s="1" t="s">
        <v>379</v>
      </c>
      <c r="D303" s="1" t="s">
        <v>60</v>
      </c>
    </row>
    <row r="304">
      <c r="A304" s="3">
        <v>46258.2701791088</v>
      </c>
      <c r="B304" s="1" t="s">
        <v>5</v>
      </c>
      <c r="C304" s="1" t="s">
        <v>380</v>
      </c>
      <c r="D304" s="1" t="s">
        <v>381</v>
      </c>
      <c r="E304" s="1" t="s">
        <v>382</v>
      </c>
    </row>
    <row r="305">
      <c r="A305" s="3">
        <v>46258.270183773144</v>
      </c>
      <c r="B305" s="1" t="s">
        <v>10</v>
      </c>
      <c r="C305" s="1" t="s">
        <v>380</v>
      </c>
      <c r="D305" s="1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3" max="3" width="13.38"/>
    <col customWidth="1" min="4" max="4" width="15.5"/>
    <col customWidth="1" min="5" max="5" width="14.63"/>
    <col customWidth="1" min="6" max="6" width="23.13"/>
    <col customWidth="1" min="7" max="7" width="17.38"/>
    <col customWidth="1" min="8" max="8" width="20.63"/>
    <col customWidth="1" min="9" max="9" width="27.25"/>
  </cols>
  <sheetData>
    <row r="1">
      <c r="A1" s="4" t="s">
        <v>6</v>
      </c>
      <c r="B1" s="4" t="s">
        <v>11</v>
      </c>
      <c r="C1" s="4" t="s">
        <v>13</v>
      </c>
      <c r="D1" s="4" t="s">
        <v>14</v>
      </c>
      <c r="E1" s="4" t="s">
        <v>16</v>
      </c>
      <c r="F1" s="4" t="s">
        <v>17</v>
      </c>
      <c r="G1" s="5" t="s">
        <v>20</v>
      </c>
      <c r="H1" s="4" t="s">
        <v>22</v>
      </c>
      <c r="I1" s="4" t="s">
        <v>23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8" t="s">
        <v>34</v>
      </c>
      <c r="C2" s="9">
        <v>0.5</v>
      </c>
      <c r="D2" s="9">
        <v>0.6666666666666666</v>
      </c>
      <c r="E2" s="8" t="s">
        <v>37</v>
      </c>
      <c r="F2" s="10" t="s">
        <v>39</v>
      </c>
      <c r="G2" s="11" t="s">
        <v>40</v>
      </c>
      <c r="H2" s="10" t="s">
        <v>41</v>
      </c>
      <c r="I2" s="10" t="s">
        <v>43</v>
      </c>
    </row>
    <row r="3">
      <c r="A3" s="7">
        <v>1.0</v>
      </c>
      <c r="B3" s="8" t="s">
        <v>34</v>
      </c>
      <c r="C3" s="9">
        <v>0.75</v>
      </c>
      <c r="D3" s="9">
        <v>0.7916666666666666</v>
      </c>
      <c r="E3" s="8" t="s">
        <v>37</v>
      </c>
      <c r="F3" s="10" t="s">
        <v>47</v>
      </c>
      <c r="G3" s="11" t="s">
        <v>48</v>
      </c>
      <c r="H3" s="10" t="s">
        <v>41</v>
      </c>
      <c r="I3" s="10" t="s">
        <v>50</v>
      </c>
    </row>
    <row r="4">
      <c r="A4" s="7">
        <v>1.0</v>
      </c>
      <c r="B4" s="8" t="s">
        <v>52</v>
      </c>
      <c r="C4" s="9">
        <v>0.8333333333333334</v>
      </c>
      <c r="D4" s="9">
        <v>0.9166666666666666</v>
      </c>
      <c r="E4" s="8" t="s">
        <v>53</v>
      </c>
      <c r="F4" s="10" t="s">
        <v>55</v>
      </c>
      <c r="G4" s="12">
        <v>-0.2</v>
      </c>
      <c r="H4" s="10" t="s">
        <v>57</v>
      </c>
      <c r="I4" s="10" t="s">
        <v>59</v>
      </c>
    </row>
    <row r="5">
      <c r="A5" s="8"/>
      <c r="B5" s="8"/>
      <c r="C5" s="9"/>
      <c r="D5" s="9"/>
      <c r="E5" s="8"/>
      <c r="F5" s="10"/>
      <c r="G5" s="12"/>
      <c r="H5" s="10"/>
      <c r="I5" s="10"/>
    </row>
    <row r="6">
      <c r="A6" s="13"/>
      <c r="B6" s="13"/>
      <c r="C6" s="14"/>
      <c r="D6" s="13"/>
      <c r="E6" s="13"/>
      <c r="F6" s="15"/>
      <c r="G6" s="16"/>
      <c r="H6" s="15"/>
      <c r="I6" s="15"/>
    </row>
    <row r="7">
      <c r="A7" s="7">
        <v>2.0</v>
      </c>
      <c r="B7" s="8" t="s">
        <v>34</v>
      </c>
      <c r="C7" s="9">
        <v>0.3333333333333333</v>
      </c>
      <c r="D7" s="9">
        <v>0.4166666666666667</v>
      </c>
      <c r="E7" s="8" t="s">
        <v>37</v>
      </c>
      <c r="F7" s="10" t="s">
        <v>74</v>
      </c>
      <c r="G7" s="11" t="s">
        <v>40</v>
      </c>
      <c r="H7" s="10" t="s">
        <v>41</v>
      </c>
      <c r="I7" s="10" t="s">
        <v>76</v>
      </c>
    </row>
    <row r="8">
      <c r="A8" s="7">
        <v>2.0</v>
      </c>
      <c r="B8" s="8" t="s">
        <v>34</v>
      </c>
      <c r="C8" s="9">
        <v>0.4583333333333333</v>
      </c>
      <c r="D8" s="9">
        <v>0.5416666666666666</v>
      </c>
      <c r="E8" s="8" t="s">
        <v>37</v>
      </c>
      <c r="F8" s="10" t="s">
        <v>47</v>
      </c>
      <c r="G8" s="11" t="s">
        <v>79</v>
      </c>
      <c r="H8" s="10" t="s">
        <v>41</v>
      </c>
      <c r="I8" s="10" t="s">
        <v>81</v>
      </c>
    </row>
    <row r="9">
      <c r="A9" s="7">
        <v>2.0</v>
      </c>
      <c r="B9" s="8" t="s">
        <v>52</v>
      </c>
      <c r="C9" s="9">
        <v>0.5833333333333334</v>
      </c>
      <c r="D9" s="9">
        <v>0.6666666666666666</v>
      </c>
      <c r="E9" s="8" t="s">
        <v>53</v>
      </c>
      <c r="F9" s="10" t="s">
        <v>55</v>
      </c>
      <c r="G9" s="12">
        <v>-0.2</v>
      </c>
      <c r="H9" s="10" t="s">
        <v>57</v>
      </c>
      <c r="I9" s="10" t="s">
        <v>83</v>
      </c>
    </row>
    <row r="10">
      <c r="A10" s="8"/>
      <c r="B10" s="8"/>
      <c r="C10" s="9"/>
      <c r="D10" s="9"/>
      <c r="E10" s="8"/>
      <c r="F10" s="10"/>
      <c r="G10" s="12"/>
      <c r="H10" s="10"/>
      <c r="I10" s="10"/>
    </row>
    <row r="11">
      <c r="A11" s="8"/>
      <c r="B11" s="8"/>
      <c r="C11" s="9"/>
      <c r="D11" s="9"/>
      <c r="E11" s="8"/>
      <c r="F11" s="10"/>
      <c r="G11" s="11"/>
      <c r="H11" s="10"/>
      <c r="I11" s="10"/>
    </row>
    <row r="12">
      <c r="A12" s="7">
        <v>3.0</v>
      </c>
      <c r="B12" s="8" t="s">
        <v>34</v>
      </c>
      <c r="C12" s="9">
        <v>0.3333333333333333</v>
      </c>
      <c r="D12" s="9">
        <v>0.4166666666666667</v>
      </c>
      <c r="E12" s="8" t="s">
        <v>37</v>
      </c>
      <c r="F12" s="10" t="s">
        <v>74</v>
      </c>
      <c r="G12" s="11" t="s">
        <v>40</v>
      </c>
      <c r="H12" s="10" t="s">
        <v>41</v>
      </c>
      <c r="I12" s="10" t="s">
        <v>86</v>
      </c>
    </row>
    <row r="13">
      <c r="A13" s="7">
        <v>3.0</v>
      </c>
      <c r="B13" s="8" t="s">
        <v>34</v>
      </c>
      <c r="C13" s="9">
        <v>0.5</v>
      </c>
      <c r="D13" s="9">
        <v>0.5833333333333334</v>
      </c>
      <c r="E13" s="8" t="s">
        <v>37</v>
      </c>
      <c r="F13" s="10" t="s">
        <v>88</v>
      </c>
      <c r="G13" s="11" t="s">
        <v>90</v>
      </c>
      <c r="H13" s="10" t="s">
        <v>41</v>
      </c>
      <c r="I13" s="10" t="s">
        <v>91</v>
      </c>
    </row>
    <row r="14">
      <c r="A14" s="7">
        <v>3.0</v>
      </c>
      <c r="B14" s="8" t="s">
        <v>52</v>
      </c>
      <c r="C14" s="9">
        <v>0.7083333333333334</v>
      </c>
      <c r="D14" s="9">
        <v>0.7916666666666666</v>
      </c>
      <c r="E14" s="8" t="s">
        <v>53</v>
      </c>
      <c r="F14" s="10" t="s">
        <v>55</v>
      </c>
      <c r="G14" s="12">
        <v>-0.2</v>
      </c>
      <c r="H14" s="10" t="s">
        <v>57</v>
      </c>
      <c r="I14" s="10" t="s">
        <v>92</v>
      </c>
    </row>
    <row r="15">
      <c r="A15" s="8"/>
      <c r="B15" s="8"/>
      <c r="C15" s="9"/>
      <c r="D15" s="9"/>
      <c r="E15" s="8"/>
      <c r="F15" s="10"/>
      <c r="G15" s="11"/>
      <c r="H15" s="10"/>
      <c r="I15" s="10"/>
    </row>
    <row r="16">
      <c r="A16" s="7">
        <v>4.0</v>
      </c>
      <c r="B16" s="8" t="s">
        <v>34</v>
      </c>
      <c r="C16" s="9">
        <v>0.3333333333333333</v>
      </c>
      <c r="D16" s="9">
        <v>0.375</v>
      </c>
      <c r="E16" s="8" t="s">
        <v>37</v>
      </c>
      <c r="F16" s="10" t="s">
        <v>74</v>
      </c>
      <c r="G16" s="11" t="s">
        <v>96</v>
      </c>
      <c r="H16" s="10" t="s">
        <v>41</v>
      </c>
      <c r="I16" s="10" t="s">
        <v>98</v>
      </c>
    </row>
    <row r="17">
      <c r="A17" s="7">
        <v>4.0</v>
      </c>
      <c r="B17" s="8" t="s">
        <v>34</v>
      </c>
      <c r="C17" s="9">
        <v>0.4583333333333333</v>
      </c>
      <c r="D17" s="9">
        <v>0.5416666666666666</v>
      </c>
      <c r="E17" s="8" t="s">
        <v>37</v>
      </c>
      <c r="F17" s="10" t="s">
        <v>99</v>
      </c>
      <c r="G17" s="11" t="s">
        <v>96</v>
      </c>
      <c r="H17" s="10" t="s">
        <v>41</v>
      </c>
      <c r="I17" s="10" t="s">
        <v>100</v>
      </c>
    </row>
    <row r="18">
      <c r="A18" s="7">
        <v>4.0</v>
      </c>
      <c r="B18" s="8" t="s">
        <v>52</v>
      </c>
      <c r="C18" s="9">
        <v>0.5833333333333334</v>
      </c>
      <c r="D18" s="9">
        <v>0.6666666666666666</v>
      </c>
      <c r="E18" s="8" t="s">
        <v>53</v>
      </c>
      <c r="F18" s="10" t="s">
        <v>55</v>
      </c>
      <c r="G18" s="12">
        <v>-0.2</v>
      </c>
      <c r="H18" s="10" t="s">
        <v>57</v>
      </c>
      <c r="I18" s="10" t="s">
        <v>83</v>
      </c>
    </row>
    <row r="19">
      <c r="A19" s="8"/>
      <c r="B19" s="8"/>
      <c r="C19" s="9"/>
      <c r="D19" s="9"/>
      <c r="E19" s="8"/>
      <c r="F19" s="10"/>
      <c r="G19" s="12"/>
      <c r="H19" s="10"/>
      <c r="I19" s="10"/>
    </row>
    <row r="20">
      <c r="A20" s="8"/>
      <c r="B20" s="8"/>
      <c r="C20" s="9"/>
      <c r="D20" s="9"/>
      <c r="E20" s="8"/>
      <c r="F20" s="10"/>
      <c r="G20" s="11"/>
      <c r="H20" s="10"/>
      <c r="I20" s="10"/>
    </row>
    <row r="21">
      <c r="A21" s="7">
        <v>5.0</v>
      </c>
      <c r="B21" s="8" t="s">
        <v>34</v>
      </c>
      <c r="C21" s="9">
        <v>0.375</v>
      </c>
      <c r="D21" s="9">
        <v>0.4166666666666667</v>
      </c>
      <c r="E21" s="8" t="s">
        <v>37</v>
      </c>
      <c r="F21" s="10" t="s">
        <v>74</v>
      </c>
      <c r="G21" s="11" t="s">
        <v>40</v>
      </c>
      <c r="H21" s="10" t="s">
        <v>41</v>
      </c>
      <c r="I21" s="10" t="s">
        <v>76</v>
      </c>
    </row>
    <row r="22">
      <c r="A22" s="7">
        <v>5.0</v>
      </c>
      <c r="B22" s="8" t="s">
        <v>34</v>
      </c>
      <c r="C22" s="9">
        <v>0.5</v>
      </c>
      <c r="D22" s="9">
        <v>0.5833333333333334</v>
      </c>
      <c r="E22" s="8" t="s">
        <v>37</v>
      </c>
      <c r="F22" s="10" t="s">
        <v>47</v>
      </c>
      <c r="G22" s="11" t="s">
        <v>48</v>
      </c>
      <c r="H22" s="10" t="s">
        <v>41</v>
      </c>
      <c r="I22" s="10" t="s">
        <v>110</v>
      </c>
    </row>
    <row r="23">
      <c r="A23" s="7">
        <v>5.0</v>
      </c>
      <c r="B23" s="8" t="s">
        <v>52</v>
      </c>
      <c r="C23" s="9">
        <v>0.625</v>
      </c>
      <c r="D23" s="9">
        <v>0.6666666666666666</v>
      </c>
      <c r="E23" s="8" t="s">
        <v>53</v>
      </c>
      <c r="F23" s="10" t="s">
        <v>55</v>
      </c>
      <c r="G23" s="12">
        <v>-0.2</v>
      </c>
      <c r="H23" s="10" t="s">
        <v>57</v>
      </c>
      <c r="I23" s="10" t="s">
        <v>111</v>
      </c>
    </row>
    <row r="24">
      <c r="A24" s="8"/>
      <c r="B24" s="8"/>
      <c r="C24" s="9"/>
      <c r="D24" s="9"/>
      <c r="E24" s="8"/>
      <c r="F24" s="10"/>
      <c r="G24" s="11"/>
      <c r="H24" s="10"/>
      <c r="I24" s="10"/>
    </row>
    <row r="25">
      <c r="A25" s="7">
        <v>6.0</v>
      </c>
      <c r="B25" s="8" t="s">
        <v>34</v>
      </c>
      <c r="C25" s="9">
        <v>0.3333333333333333</v>
      </c>
      <c r="D25" s="9">
        <v>0.4166666666666667</v>
      </c>
      <c r="E25" s="8" t="s">
        <v>37</v>
      </c>
      <c r="F25" s="10" t="s">
        <v>74</v>
      </c>
      <c r="G25" s="11" t="s">
        <v>40</v>
      </c>
      <c r="H25" s="10" t="s">
        <v>41</v>
      </c>
      <c r="I25" s="10" t="s">
        <v>114</v>
      </c>
    </row>
    <row r="26">
      <c r="A26" s="7">
        <v>6.0</v>
      </c>
      <c r="B26" s="8" t="s">
        <v>34</v>
      </c>
      <c r="C26" s="9">
        <v>0.4583333333333333</v>
      </c>
      <c r="D26" s="9">
        <v>0.5416666666666666</v>
      </c>
      <c r="E26" s="8" t="s">
        <v>37</v>
      </c>
      <c r="F26" s="10" t="s">
        <v>88</v>
      </c>
      <c r="G26" s="11" t="s">
        <v>90</v>
      </c>
      <c r="H26" s="10" t="s">
        <v>41</v>
      </c>
      <c r="I26" s="10" t="s">
        <v>116</v>
      </c>
    </row>
    <row r="27">
      <c r="A27" s="7">
        <v>6.0</v>
      </c>
      <c r="B27" s="8" t="s">
        <v>52</v>
      </c>
      <c r="C27" s="9">
        <v>0.5833333333333334</v>
      </c>
      <c r="D27" s="9">
        <v>0.6666666666666666</v>
      </c>
      <c r="E27" s="8" t="s">
        <v>53</v>
      </c>
      <c r="F27" s="10" t="s">
        <v>55</v>
      </c>
      <c r="G27" s="12">
        <v>-0.2</v>
      </c>
      <c r="H27" s="10" t="s">
        <v>57</v>
      </c>
      <c r="I27" s="10" t="s">
        <v>83</v>
      </c>
    </row>
    <row r="28">
      <c r="A28" s="8"/>
      <c r="B28" s="8"/>
      <c r="C28" s="9"/>
      <c r="D28" s="9"/>
      <c r="E28" s="8"/>
      <c r="F28" s="10"/>
      <c r="G28" s="12"/>
      <c r="H28" s="10"/>
      <c r="I28" s="10"/>
    </row>
    <row r="29">
      <c r="A29" s="8"/>
      <c r="B29" s="8"/>
      <c r="C29" s="9"/>
      <c r="D29" s="9"/>
      <c r="E29" s="8"/>
      <c r="F29" s="10"/>
      <c r="G29" s="12"/>
      <c r="H29" s="10"/>
      <c r="I29" s="10"/>
    </row>
    <row r="30">
      <c r="A30" s="8">
        <v>7.0</v>
      </c>
      <c r="B30" s="8"/>
      <c r="C30" s="13"/>
      <c r="D30" s="8"/>
      <c r="E30" s="8"/>
      <c r="F30" s="10"/>
      <c r="G30" s="11"/>
      <c r="H30" s="10"/>
      <c r="I30" s="10"/>
    </row>
    <row r="31">
      <c r="A31" s="8">
        <v>7.0</v>
      </c>
      <c r="B31" s="8"/>
      <c r="C31" s="9"/>
      <c r="D31" s="8"/>
      <c r="E31" s="8"/>
      <c r="F31" s="10"/>
      <c r="G31" s="11"/>
      <c r="H31" s="10"/>
      <c r="I31" s="10"/>
    </row>
    <row r="32">
      <c r="A32" s="8">
        <v>7.0</v>
      </c>
      <c r="B32" s="8"/>
      <c r="C32" s="9"/>
      <c r="D32" s="8"/>
      <c r="E32" s="8"/>
      <c r="F32" s="10"/>
      <c r="G32" s="11"/>
      <c r="H32" s="10"/>
      <c r="I32" s="10"/>
    </row>
    <row r="33">
      <c r="A33" s="8"/>
      <c r="B33" s="8"/>
      <c r="C33" s="9"/>
      <c r="D33" s="9"/>
      <c r="E33" s="8"/>
      <c r="F33" s="10"/>
      <c r="G33" s="12"/>
      <c r="H33" s="10"/>
      <c r="I33" s="10"/>
    </row>
    <row r="34">
      <c r="A34" s="7">
        <v>8.0</v>
      </c>
      <c r="B34" s="8" t="s">
        <v>34</v>
      </c>
      <c r="C34" s="9">
        <v>0.3333333333333333</v>
      </c>
      <c r="D34" s="9">
        <v>0.375</v>
      </c>
      <c r="E34" s="8" t="s">
        <v>37</v>
      </c>
      <c r="F34" s="10" t="s">
        <v>74</v>
      </c>
      <c r="G34" s="11" t="s">
        <v>96</v>
      </c>
      <c r="H34" s="10" t="s">
        <v>41</v>
      </c>
      <c r="I34" s="10" t="s">
        <v>139</v>
      </c>
    </row>
    <row r="35">
      <c r="A35" s="7">
        <v>8.0</v>
      </c>
      <c r="B35" s="8" t="s">
        <v>34</v>
      </c>
      <c r="C35" s="9">
        <v>0.4583333333333333</v>
      </c>
      <c r="D35" s="9">
        <v>0.5416666666666666</v>
      </c>
      <c r="E35" s="8" t="s">
        <v>37</v>
      </c>
      <c r="F35" s="10" t="s">
        <v>47</v>
      </c>
      <c r="G35" s="11" t="s">
        <v>79</v>
      </c>
      <c r="H35" s="10" t="s">
        <v>41</v>
      </c>
      <c r="I35" s="10" t="s">
        <v>116</v>
      </c>
    </row>
    <row r="36">
      <c r="A36" s="7">
        <v>8.0</v>
      </c>
      <c r="B36" s="8" t="s">
        <v>52</v>
      </c>
      <c r="C36" s="9">
        <v>0.5833333333333334</v>
      </c>
      <c r="D36" s="9">
        <v>0.6666666666666666</v>
      </c>
      <c r="E36" s="8" t="s">
        <v>53</v>
      </c>
      <c r="F36" s="10" t="s">
        <v>55</v>
      </c>
      <c r="G36" s="12">
        <v>-0.2</v>
      </c>
      <c r="H36" s="10" t="s">
        <v>57</v>
      </c>
      <c r="I36" s="10" t="s">
        <v>83</v>
      </c>
    </row>
    <row r="37">
      <c r="A37" s="8"/>
      <c r="B37" s="8"/>
      <c r="C37" s="9"/>
      <c r="D37" s="9"/>
      <c r="E37" s="8"/>
      <c r="F37" s="10"/>
      <c r="G37" s="12"/>
      <c r="H37" s="10"/>
      <c r="I37" s="10"/>
    </row>
    <row r="38">
      <c r="A38" s="13"/>
      <c r="B38" s="13"/>
      <c r="C38" s="13"/>
      <c r="D38" s="13"/>
      <c r="E38" s="13"/>
      <c r="F38" s="15"/>
      <c r="G38" s="16"/>
      <c r="H38" s="15"/>
      <c r="I38" s="15"/>
    </row>
    <row r="39">
      <c r="A39" s="7">
        <v>9.0</v>
      </c>
      <c r="B39" s="8" t="s">
        <v>34</v>
      </c>
      <c r="C39" s="9">
        <v>0.3333333333333333</v>
      </c>
      <c r="D39" s="9">
        <v>0.4583333333333333</v>
      </c>
      <c r="E39" s="8" t="s">
        <v>37</v>
      </c>
      <c r="F39" s="10" t="s">
        <v>39</v>
      </c>
      <c r="G39" s="11" t="s">
        <v>40</v>
      </c>
      <c r="H39" s="10" t="s">
        <v>41</v>
      </c>
      <c r="I39" s="10" t="s">
        <v>114</v>
      </c>
    </row>
    <row r="40">
      <c r="A40" s="7">
        <v>9.0</v>
      </c>
      <c r="B40" s="8" t="s">
        <v>34</v>
      </c>
      <c r="C40" s="9">
        <v>0.5</v>
      </c>
      <c r="D40" s="9">
        <v>0.5833333333333334</v>
      </c>
      <c r="E40" s="8" t="s">
        <v>37</v>
      </c>
      <c r="F40" s="10" t="s">
        <v>99</v>
      </c>
      <c r="G40" s="11" t="s">
        <v>40</v>
      </c>
      <c r="H40" s="10" t="s">
        <v>41</v>
      </c>
      <c r="I40" s="10" t="s">
        <v>116</v>
      </c>
    </row>
    <row r="41">
      <c r="A41" s="7">
        <v>9.0</v>
      </c>
      <c r="B41" s="8" t="s">
        <v>52</v>
      </c>
      <c r="C41" s="9">
        <v>0.625</v>
      </c>
      <c r="D41" s="9">
        <v>0.7083333333333334</v>
      </c>
      <c r="E41" s="8" t="s">
        <v>53</v>
      </c>
      <c r="F41" s="10" t="s">
        <v>157</v>
      </c>
      <c r="G41" s="12">
        <v>-0.2</v>
      </c>
      <c r="H41" s="10" t="s">
        <v>57</v>
      </c>
      <c r="I41" s="10" t="s">
        <v>111</v>
      </c>
    </row>
    <row r="42">
      <c r="A42" s="8"/>
      <c r="B42" s="8"/>
      <c r="C42" s="9"/>
      <c r="D42" s="9"/>
      <c r="E42" s="8"/>
      <c r="F42" s="10"/>
      <c r="G42" s="12"/>
      <c r="H42" s="10"/>
      <c r="I42" s="10"/>
    </row>
    <row r="43">
      <c r="A43" s="8"/>
      <c r="B43" s="8"/>
      <c r="C43" s="9"/>
      <c r="D43" s="9"/>
      <c r="E43" s="8"/>
      <c r="F43" s="10"/>
      <c r="G43" s="11"/>
      <c r="H43" s="10"/>
      <c r="I43" s="10"/>
    </row>
    <row r="44">
      <c r="A44" s="7">
        <v>10.0</v>
      </c>
      <c r="B44" s="8" t="s">
        <v>34</v>
      </c>
      <c r="C44" s="9">
        <v>0.2916666666666667</v>
      </c>
      <c r="D44" s="9">
        <v>0.4166666666666667</v>
      </c>
      <c r="E44" s="8" t="s">
        <v>37</v>
      </c>
      <c r="F44" s="10" t="s">
        <v>74</v>
      </c>
      <c r="G44" s="11" t="s">
        <v>40</v>
      </c>
      <c r="H44" s="10" t="s">
        <v>41</v>
      </c>
      <c r="I44" s="10" t="s">
        <v>168</v>
      </c>
    </row>
    <row r="45">
      <c r="A45" s="7">
        <v>10.0</v>
      </c>
      <c r="B45" s="8" t="s">
        <v>34</v>
      </c>
      <c r="C45" s="9">
        <v>0.4583333333333333</v>
      </c>
      <c r="D45" s="9">
        <v>0.5416666666666666</v>
      </c>
      <c r="E45" s="8" t="s">
        <v>37</v>
      </c>
      <c r="F45" s="10" t="s">
        <v>47</v>
      </c>
      <c r="G45" s="11" t="s">
        <v>48</v>
      </c>
      <c r="H45" s="10" t="s">
        <v>41</v>
      </c>
      <c r="I45" s="10" t="s">
        <v>116</v>
      </c>
    </row>
    <row r="46">
      <c r="A46" s="7">
        <v>10.0</v>
      </c>
      <c r="B46" s="8" t="s">
        <v>52</v>
      </c>
      <c r="C46" s="9">
        <v>0.0</v>
      </c>
      <c r="D46" s="9">
        <v>0.25</v>
      </c>
      <c r="E46" s="8" t="s">
        <v>53</v>
      </c>
      <c r="F46" s="10" t="s">
        <v>169</v>
      </c>
      <c r="G46" s="12">
        <v>-0.2</v>
      </c>
      <c r="H46" s="10" t="s">
        <v>57</v>
      </c>
      <c r="I46" s="10" t="s">
        <v>170</v>
      </c>
    </row>
    <row r="47">
      <c r="A47" s="7">
        <v>10.0</v>
      </c>
      <c r="B47" s="8" t="s">
        <v>52</v>
      </c>
      <c r="C47" s="9">
        <v>0.7083333333333334</v>
      </c>
      <c r="D47" s="9">
        <v>0.75</v>
      </c>
      <c r="E47" s="8" t="s">
        <v>53</v>
      </c>
      <c r="F47" s="10" t="s">
        <v>172</v>
      </c>
      <c r="G47" s="12">
        <v>-0.2</v>
      </c>
      <c r="H47" s="10" t="s">
        <v>57</v>
      </c>
      <c r="I47" s="10" t="s">
        <v>111</v>
      </c>
    </row>
    <row r="48">
      <c r="A48" s="8"/>
      <c r="B48" s="8"/>
      <c r="C48" s="9"/>
      <c r="D48" s="9"/>
      <c r="E48" s="8"/>
      <c r="F48" s="10"/>
      <c r="G48" s="11"/>
      <c r="H48" s="10"/>
      <c r="I48" s="10"/>
    </row>
    <row r="49">
      <c r="A49" s="8">
        <v>11.0</v>
      </c>
      <c r="B49" s="8"/>
      <c r="C49" s="9"/>
      <c r="D49" s="8"/>
      <c r="E49" s="8"/>
      <c r="F49" s="10"/>
      <c r="G49" s="11"/>
      <c r="H49" s="10"/>
      <c r="I49" s="10"/>
    </row>
    <row r="50">
      <c r="A50" s="8">
        <v>11.0</v>
      </c>
      <c r="B50" s="8"/>
      <c r="C50" s="9"/>
      <c r="D50" s="8"/>
      <c r="E50" s="8"/>
      <c r="F50" s="10"/>
      <c r="G50" s="11"/>
      <c r="H50" s="10"/>
      <c r="I50" s="10"/>
    </row>
    <row r="51">
      <c r="A51" s="8">
        <v>11.0</v>
      </c>
      <c r="B51" s="8"/>
      <c r="C51" s="13"/>
      <c r="D51" s="8"/>
      <c r="E51" s="8"/>
      <c r="F51" s="10"/>
      <c r="G51" s="11"/>
      <c r="H51" s="10"/>
      <c r="I51" s="10"/>
    </row>
    <row r="52">
      <c r="A52" s="13"/>
      <c r="B52" s="13"/>
      <c r="C52" s="13"/>
      <c r="D52" s="13"/>
      <c r="E52" s="13"/>
      <c r="F52" s="15"/>
      <c r="G52" s="16"/>
      <c r="H52" s="15"/>
      <c r="I52" s="15"/>
    </row>
    <row r="53">
      <c r="A53" s="7">
        <v>12.0</v>
      </c>
      <c r="B53" s="8" t="s">
        <v>34</v>
      </c>
      <c r="C53" s="9">
        <v>0.3333333333333333</v>
      </c>
      <c r="D53" s="9">
        <v>0.4166666666666667</v>
      </c>
      <c r="E53" s="8" t="s">
        <v>37</v>
      </c>
      <c r="F53" s="10" t="s">
        <v>74</v>
      </c>
      <c r="G53" s="11" t="s">
        <v>96</v>
      </c>
      <c r="H53" s="10" t="s">
        <v>41</v>
      </c>
      <c r="I53" s="10" t="s">
        <v>181</v>
      </c>
    </row>
    <row r="54">
      <c r="A54" s="7">
        <v>12.0</v>
      </c>
      <c r="B54" s="8" t="s">
        <v>34</v>
      </c>
      <c r="C54" s="9">
        <v>0.4583333333333333</v>
      </c>
      <c r="D54" s="9">
        <v>0.5416666666666666</v>
      </c>
      <c r="E54" s="8" t="s">
        <v>37</v>
      </c>
      <c r="F54" s="10" t="s">
        <v>47</v>
      </c>
      <c r="G54" s="11" t="s">
        <v>79</v>
      </c>
      <c r="H54" s="10" t="s">
        <v>41</v>
      </c>
      <c r="I54" s="10" t="s">
        <v>184</v>
      </c>
    </row>
    <row r="55">
      <c r="A55" s="7">
        <v>12.0</v>
      </c>
      <c r="B55" s="8" t="s">
        <v>52</v>
      </c>
      <c r="C55" s="9">
        <v>0.5833333333333334</v>
      </c>
      <c r="D55" s="9">
        <v>0.6666666666666666</v>
      </c>
      <c r="E55" s="8" t="s">
        <v>53</v>
      </c>
      <c r="F55" s="10" t="s">
        <v>55</v>
      </c>
      <c r="G55" s="12">
        <v>-0.2</v>
      </c>
      <c r="H55" s="10" t="s">
        <v>57</v>
      </c>
      <c r="I55" s="10" t="s">
        <v>83</v>
      </c>
    </row>
    <row r="56">
      <c r="A56" s="8"/>
      <c r="B56" s="8"/>
      <c r="C56" s="9"/>
      <c r="D56" s="9"/>
      <c r="E56" s="8"/>
      <c r="F56" s="10"/>
      <c r="G56" s="12"/>
      <c r="H56" s="10"/>
      <c r="I56" s="10"/>
    </row>
    <row r="57">
      <c r="A57" s="13"/>
      <c r="B57" s="13"/>
      <c r="C57" s="13"/>
      <c r="D57" s="13"/>
      <c r="E57" s="13"/>
      <c r="F57" s="15"/>
      <c r="G57" s="16"/>
      <c r="H57" s="15"/>
      <c r="I57" s="15"/>
    </row>
    <row r="58">
      <c r="A58" s="7">
        <v>13.0</v>
      </c>
      <c r="B58" s="8" t="s">
        <v>34</v>
      </c>
      <c r="C58" s="9">
        <v>0.3333333333333333</v>
      </c>
      <c r="D58" s="9">
        <v>0.4166666666666667</v>
      </c>
      <c r="E58" s="8" t="s">
        <v>37</v>
      </c>
      <c r="F58" s="10" t="s">
        <v>74</v>
      </c>
      <c r="G58" s="11" t="s">
        <v>96</v>
      </c>
      <c r="H58" s="10" t="s">
        <v>41</v>
      </c>
      <c r="I58" s="10" t="s">
        <v>114</v>
      </c>
    </row>
    <row r="59">
      <c r="A59" s="7">
        <v>13.0</v>
      </c>
      <c r="B59" s="8" t="s">
        <v>34</v>
      </c>
      <c r="C59" s="9">
        <v>0.4583333333333333</v>
      </c>
      <c r="D59" s="9">
        <v>0.5416666666666666</v>
      </c>
      <c r="E59" s="8" t="s">
        <v>37</v>
      </c>
      <c r="F59" s="10" t="s">
        <v>47</v>
      </c>
      <c r="G59" s="11" t="s">
        <v>79</v>
      </c>
      <c r="H59" s="10" t="s">
        <v>41</v>
      </c>
      <c r="I59" s="10" t="s">
        <v>116</v>
      </c>
    </row>
    <row r="60">
      <c r="A60" s="7">
        <v>13.0</v>
      </c>
      <c r="B60" s="8" t="s">
        <v>52</v>
      </c>
      <c r="C60" s="9">
        <v>0.5833333333333334</v>
      </c>
      <c r="D60" s="9">
        <v>0.6666666666666666</v>
      </c>
      <c r="E60" s="8" t="s">
        <v>53</v>
      </c>
      <c r="F60" s="10" t="s">
        <v>55</v>
      </c>
      <c r="G60" s="12">
        <v>-0.2</v>
      </c>
      <c r="H60" s="10" t="s">
        <v>57</v>
      </c>
      <c r="I60" s="10" t="s">
        <v>111</v>
      </c>
    </row>
    <row r="61">
      <c r="A61" s="8"/>
      <c r="B61" s="8"/>
      <c r="C61" s="9"/>
      <c r="D61" s="9"/>
      <c r="E61" s="8"/>
      <c r="F61" s="10"/>
      <c r="G61" s="12"/>
      <c r="H61" s="10"/>
      <c r="I61" s="10"/>
    </row>
    <row r="62">
      <c r="A62" s="13"/>
      <c r="B62" s="13"/>
      <c r="C62" s="13"/>
      <c r="D62" s="13"/>
      <c r="E62" s="13"/>
      <c r="F62" s="15"/>
      <c r="G62" s="16"/>
      <c r="H62" s="15"/>
      <c r="I62" s="15"/>
    </row>
    <row r="63">
      <c r="A63" s="7">
        <v>14.0</v>
      </c>
      <c r="B63" s="8" t="s">
        <v>34</v>
      </c>
      <c r="C63" s="9">
        <v>0.4166666666666667</v>
      </c>
      <c r="D63" s="9">
        <v>0.5416666666666666</v>
      </c>
      <c r="E63" s="8" t="s">
        <v>37</v>
      </c>
      <c r="F63" s="10" t="s">
        <v>99</v>
      </c>
      <c r="G63" s="11" t="s">
        <v>96</v>
      </c>
      <c r="H63" s="10" t="s">
        <v>41</v>
      </c>
      <c r="I63" s="10" t="s">
        <v>207</v>
      </c>
    </row>
    <row r="64">
      <c r="A64" s="7">
        <v>14.0</v>
      </c>
      <c r="B64" s="8" t="s">
        <v>34</v>
      </c>
      <c r="C64" s="9">
        <v>0.625</v>
      </c>
      <c r="D64" s="9">
        <v>0.6666666666666666</v>
      </c>
      <c r="E64" s="8" t="s">
        <v>37</v>
      </c>
      <c r="F64" s="10" t="s">
        <v>47</v>
      </c>
      <c r="G64" s="11" t="s">
        <v>48</v>
      </c>
      <c r="H64" s="10" t="s">
        <v>41</v>
      </c>
      <c r="I64" s="10" t="s">
        <v>209</v>
      </c>
    </row>
    <row r="65">
      <c r="A65" s="7">
        <v>14.0</v>
      </c>
      <c r="B65" s="8" t="s">
        <v>52</v>
      </c>
      <c r="C65" s="9">
        <v>0.5416666666666666</v>
      </c>
      <c r="D65" s="9">
        <v>0.625</v>
      </c>
      <c r="E65" s="8" t="s">
        <v>53</v>
      </c>
      <c r="F65" s="10" t="s">
        <v>55</v>
      </c>
      <c r="G65" s="12">
        <v>-0.2</v>
      </c>
      <c r="H65" s="10" t="s">
        <v>57</v>
      </c>
      <c r="I65" s="10" t="s">
        <v>215</v>
      </c>
    </row>
    <row r="66">
      <c r="A66" s="8"/>
      <c r="B66" s="8"/>
      <c r="C66" s="9"/>
      <c r="D66" s="9"/>
      <c r="E66" s="8"/>
      <c r="F66" s="10"/>
      <c r="G66" s="12"/>
      <c r="H66" s="10"/>
      <c r="I66" s="10"/>
    </row>
    <row r="67">
      <c r="A67" s="13"/>
      <c r="B67" s="13"/>
      <c r="C67" s="13"/>
      <c r="D67" s="13"/>
      <c r="E67" s="13"/>
      <c r="F67" s="15"/>
      <c r="G67" s="16"/>
      <c r="H67" s="15"/>
      <c r="I67" s="15"/>
    </row>
    <row r="68">
      <c r="A68" s="7">
        <v>15.0</v>
      </c>
      <c r="B68" s="8" t="s">
        <v>34</v>
      </c>
      <c r="C68" s="9">
        <v>0.3333333333333333</v>
      </c>
      <c r="D68" s="9">
        <v>0.4166666666666667</v>
      </c>
      <c r="E68" s="8" t="s">
        <v>37</v>
      </c>
      <c r="F68" s="10" t="s">
        <v>74</v>
      </c>
      <c r="G68" s="11" t="s">
        <v>40</v>
      </c>
      <c r="H68" s="10" t="s">
        <v>41</v>
      </c>
      <c r="I68" s="10" t="s">
        <v>114</v>
      </c>
    </row>
    <row r="69">
      <c r="A69" s="7">
        <v>15.0</v>
      </c>
      <c r="B69" s="8" t="s">
        <v>34</v>
      </c>
      <c r="C69" s="9">
        <v>0.5</v>
      </c>
      <c r="D69" s="9">
        <v>0.5416666666666666</v>
      </c>
      <c r="E69" s="8" t="s">
        <v>37</v>
      </c>
      <c r="F69" s="10" t="s">
        <v>47</v>
      </c>
      <c r="G69" s="11" t="s">
        <v>48</v>
      </c>
      <c r="H69" s="10" t="s">
        <v>41</v>
      </c>
      <c r="I69" s="10" t="s">
        <v>116</v>
      </c>
    </row>
    <row r="70">
      <c r="A70" s="7">
        <v>15.0</v>
      </c>
      <c r="B70" s="8" t="s">
        <v>52</v>
      </c>
      <c r="C70" s="9">
        <v>0.4166666666666667</v>
      </c>
      <c r="D70" s="9">
        <v>0.5</v>
      </c>
      <c r="E70" s="8" t="s">
        <v>53</v>
      </c>
      <c r="F70" s="10" t="s">
        <v>157</v>
      </c>
      <c r="G70" s="12">
        <v>-0.2</v>
      </c>
      <c r="H70" s="10" t="s">
        <v>57</v>
      </c>
      <c r="I70" s="10" t="s">
        <v>228</v>
      </c>
    </row>
    <row r="71">
      <c r="A71" s="7">
        <v>15.0</v>
      </c>
      <c r="B71" s="8" t="s">
        <v>52</v>
      </c>
      <c r="C71" s="9">
        <v>0.5833333333333334</v>
      </c>
      <c r="D71" s="9">
        <v>0.7083333333333334</v>
      </c>
      <c r="E71" s="8" t="s">
        <v>53</v>
      </c>
      <c r="F71" s="10" t="s">
        <v>55</v>
      </c>
      <c r="G71" s="12">
        <v>-0.2</v>
      </c>
      <c r="H71" s="10" t="s">
        <v>57</v>
      </c>
      <c r="I71" s="10" t="s">
        <v>83</v>
      </c>
    </row>
    <row r="72">
      <c r="A72" s="8"/>
      <c r="B72" s="8"/>
      <c r="C72" s="9"/>
      <c r="D72" s="9"/>
      <c r="E72" s="8"/>
      <c r="F72" s="10"/>
      <c r="G72" s="12"/>
      <c r="H72" s="10"/>
      <c r="I72" s="10"/>
    </row>
    <row r="73">
      <c r="A73" s="13"/>
      <c r="B73" s="13"/>
      <c r="C73" s="13"/>
      <c r="D73" s="13"/>
      <c r="E73" s="13"/>
      <c r="F73" s="15"/>
      <c r="G73" s="16"/>
      <c r="H73" s="15"/>
      <c r="I73" s="15"/>
    </row>
    <row r="74">
      <c r="A74" s="7">
        <v>16.0</v>
      </c>
      <c r="B74" s="8" t="s">
        <v>34</v>
      </c>
      <c r="C74" s="9">
        <v>0.3333333333333333</v>
      </c>
      <c r="D74" s="9">
        <v>0.4166666666666667</v>
      </c>
      <c r="E74" s="8" t="s">
        <v>37</v>
      </c>
      <c r="F74" s="10" t="s">
        <v>74</v>
      </c>
      <c r="G74" s="11" t="s">
        <v>96</v>
      </c>
      <c r="H74" s="10" t="s">
        <v>41</v>
      </c>
      <c r="I74" s="10" t="s">
        <v>239</v>
      </c>
    </row>
    <row r="75">
      <c r="A75" s="7">
        <v>16.0</v>
      </c>
      <c r="B75" s="8" t="s">
        <v>34</v>
      </c>
      <c r="C75" s="9">
        <v>0.5</v>
      </c>
      <c r="D75" s="9">
        <v>0.5833333333333334</v>
      </c>
      <c r="E75" s="8" t="s">
        <v>37</v>
      </c>
      <c r="F75" s="10" t="s">
        <v>99</v>
      </c>
      <c r="G75" s="11" t="s">
        <v>96</v>
      </c>
      <c r="H75" s="10" t="s">
        <v>41</v>
      </c>
      <c r="I75" s="10" t="s">
        <v>243</v>
      </c>
    </row>
    <row r="76">
      <c r="A76" s="7">
        <v>16.0</v>
      </c>
      <c r="B76" s="8" t="s">
        <v>52</v>
      </c>
      <c r="C76" s="9">
        <v>0.625</v>
      </c>
      <c r="D76" s="9">
        <v>0.7083333333333334</v>
      </c>
      <c r="E76" s="8" t="s">
        <v>53</v>
      </c>
      <c r="F76" s="10" t="s">
        <v>55</v>
      </c>
      <c r="G76" s="12">
        <v>-0.2</v>
      </c>
      <c r="H76" s="10" t="s">
        <v>57</v>
      </c>
      <c r="I76" s="10" t="s">
        <v>209</v>
      </c>
    </row>
    <row r="77">
      <c r="A77" s="8"/>
      <c r="B77" s="8"/>
      <c r="C77" s="9"/>
      <c r="D77" s="9"/>
      <c r="E77" s="8"/>
      <c r="F77" s="10"/>
      <c r="G77" s="12"/>
      <c r="H77" s="10"/>
      <c r="I77" s="10"/>
    </row>
    <row r="78">
      <c r="A78" s="13"/>
      <c r="B78" s="13"/>
      <c r="C78" s="13"/>
      <c r="D78" s="13"/>
      <c r="E78" s="13"/>
      <c r="F78" s="15"/>
      <c r="G78" s="16"/>
      <c r="H78" s="15"/>
      <c r="I78" s="15"/>
    </row>
    <row r="79">
      <c r="A79" s="8">
        <v>17.0</v>
      </c>
      <c r="B79" s="8"/>
      <c r="C79" s="13"/>
      <c r="D79" s="8"/>
      <c r="E79" s="8"/>
      <c r="F79" s="10"/>
      <c r="G79" s="11"/>
      <c r="H79" s="10"/>
      <c r="I79" s="10"/>
    </row>
    <row r="80">
      <c r="A80" s="8">
        <v>17.0</v>
      </c>
      <c r="B80" s="8"/>
      <c r="C80" s="13"/>
      <c r="D80" s="8"/>
      <c r="E80" s="8"/>
      <c r="F80" s="10"/>
      <c r="G80" s="11"/>
      <c r="H80" s="10"/>
      <c r="I80" s="10"/>
    </row>
    <row r="81">
      <c r="A81" s="8">
        <v>17.0</v>
      </c>
      <c r="B81" s="8"/>
      <c r="C81" s="13"/>
      <c r="D81" s="8"/>
      <c r="E81" s="8"/>
      <c r="F81" s="10"/>
      <c r="G81" s="11"/>
      <c r="H81" s="10"/>
      <c r="I81" s="10"/>
    </row>
    <row r="82">
      <c r="A82" s="13"/>
      <c r="B82" s="13"/>
      <c r="C82" s="13"/>
      <c r="D82" s="13"/>
      <c r="E82" s="13"/>
      <c r="F82" s="15"/>
      <c r="G82" s="16"/>
      <c r="H82" s="15"/>
      <c r="I82" s="15"/>
    </row>
    <row r="83">
      <c r="A83" s="7">
        <v>18.0</v>
      </c>
      <c r="B83" s="8" t="s">
        <v>34</v>
      </c>
      <c r="C83" s="9">
        <v>0.3333333333333333</v>
      </c>
      <c r="D83" s="9">
        <v>0.4166666666666667</v>
      </c>
      <c r="E83" s="8" t="s">
        <v>37</v>
      </c>
      <c r="F83" s="10" t="s">
        <v>74</v>
      </c>
      <c r="G83" s="11" t="s">
        <v>40</v>
      </c>
      <c r="H83" s="10" t="s">
        <v>41</v>
      </c>
      <c r="I83" s="10" t="s">
        <v>264</v>
      </c>
    </row>
    <row r="84">
      <c r="A84" s="7">
        <v>18.0</v>
      </c>
      <c r="B84" s="8" t="s">
        <v>34</v>
      </c>
      <c r="C84" s="9">
        <v>0.4583333333333333</v>
      </c>
      <c r="D84" s="9">
        <v>0.5416666666666666</v>
      </c>
      <c r="E84" s="8" t="s">
        <v>37</v>
      </c>
      <c r="F84" s="10" t="s">
        <v>47</v>
      </c>
      <c r="G84" s="11" t="s">
        <v>48</v>
      </c>
      <c r="H84" s="10" t="s">
        <v>41</v>
      </c>
      <c r="I84" s="10" t="s">
        <v>116</v>
      </c>
    </row>
    <row r="85">
      <c r="A85" s="7">
        <v>18.0</v>
      </c>
      <c r="B85" s="8" t="s">
        <v>52</v>
      </c>
      <c r="C85" s="9">
        <v>0.5833333333333334</v>
      </c>
      <c r="D85" s="9">
        <v>0.6666666666666666</v>
      </c>
      <c r="E85" s="8" t="s">
        <v>53</v>
      </c>
      <c r="F85" s="10" t="s">
        <v>157</v>
      </c>
      <c r="G85" s="12">
        <v>-0.2</v>
      </c>
      <c r="H85" s="10" t="s">
        <v>57</v>
      </c>
      <c r="I85" s="10" t="s">
        <v>83</v>
      </c>
    </row>
    <row r="86">
      <c r="A86" s="8"/>
      <c r="B86" s="8"/>
      <c r="C86" s="9"/>
      <c r="D86" s="9"/>
      <c r="E86" s="8"/>
      <c r="F86" s="10"/>
      <c r="G86" s="12"/>
      <c r="H86" s="10"/>
      <c r="I86" s="10"/>
    </row>
    <row r="87">
      <c r="A87" s="13"/>
      <c r="B87" s="13"/>
      <c r="C87" s="13"/>
      <c r="D87" s="13"/>
      <c r="E87" s="13"/>
      <c r="F87" s="15"/>
      <c r="G87" s="16"/>
      <c r="H87" s="15"/>
      <c r="I87" s="15"/>
    </row>
    <row r="88">
      <c r="A88" s="7">
        <v>19.0</v>
      </c>
      <c r="B88" s="8" t="s">
        <v>34</v>
      </c>
      <c r="C88" s="9">
        <v>0.375</v>
      </c>
      <c r="D88" s="9">
        <v>0.4583333333333333</v>
      </c>
      <c r="E88" s="8" t="s">
        <v>37</v>
      </c>
      <c r="F88" s="10" t="s">
        <v>99</v>
      </c>
      <c r="G88" s="11" t="s">
        <v>40</v>
      </c>
      <c r="H88" s="10" t="s">
        <v>41</v>
      </c>
      <c r="I88" s="10" t="s">
        <v>280</v>
      </c>
    </row>
    <row r="89">
      <c r="A89" s="7">
        <v>19.0</v>
      </c>
      <c r="B89" s="8" t="s">
        <v>34</v>
      </c>
      <c r="C89" s="9">
        <v>0.5</v>
      </c>
      <c r="D89" s="9">
        <v>0.5416666666666666</v>
      </c>
      <c r="E89" s="8" t="s">
        <v>37</v>
      </c>
      <c r="F89" s="10" t="s">
        <v>39</v>
      </c>
      <c r="G89" s="11" t="s">
        <v>40</v>
      </c>
      <c r="H89" s="10" t="s">
        <v>41</v>
      </c>
      <c r="I89" s="10" t="s">
        <v>284</v>
      </c>
    </row>
    <row r="90">
      <c r="A90" s="7">
        <v>19.0</v>
      </c>
      <c r="B90" s="8" t="s">
        <v>52</v>
      </c>
      <c r="C90" s="9">
        <v>0.5833333333333334</v>
      </c>
      <c r="D90" s="9">
        <v>0.6666666666666666</v>
      </c>
      <c r="E90" s="8" t="s">
        <v>53</v>
      </c>
      <c r="F90" s="10" t="s">
        <v>55</v>
      </c>
      <c r="G90" s="12">
        <v>-0.2</v>
      </c>
      <c r="H90" s="10" t="s">
        <v>57</v>
      </c>
      <c r="I90" s="10" t="s">
        <v>209</v>
      </c>
    </row>
    <row r="91">
      <c r="A91" s="8"/>
      <c r="B91" s="8"/>
      <c r="C91" s="9"/>
      <c r="D91" s="9"/>
      <c r="E91" s="8"/>
      <c r="F91" s="10"/>
      <c r="G91" s="12"/>
      <c r="H91" s="10"/>
      <c r="I91" s="10"/>
    </row>
    <row r="92">
      <c r="A92" s="13"/>
      <c r="B92" s="13"/>
      <c r="C92" s="13"/>
      <c r="D92" s="13"/>
      <c r="E92" s="13"/>
      <c r="F92" s="15"/>
      <c r="G92" s="16"/>
      <c r="H92" s="15"/>
      <c r="I92" s="15"/>
    </row>
    <row r="93">
      <c r="A93" s="7">
        <v>20.0</v>
      </c>
      <c r="B93" s="8" t="s">
        <v>34</v>
      </c>
      <c r="C93" s="9">
        <v>0.3333333333333333</v>
      </c>
      <c r="D93" s="9">
        <v>0.375</v>
      </c>
      <c r="E93" s="8" t="s">
        <v>37</v>
      </c>
      <c r="F93" s="10" t="s">
        <v>74</v>
      </c>
      <c r="G93" s="11" t="s">
        <v>40</v>
      </c>
      <c r="H93" s="10" t="s">
        <v>41</v>
      </c>
      <c r="I93" s="10" t="s">
        <v>305</v>
      </c>
    </row>
    <row r="94">
      <c r="A94" s="7">
        <v>20.0</v>
      </c>
      <c r="B94" s="8" t="s">
        <v>34</v>
      </c>
      <c r="C94" s="9">
        <v>0.4583333333333333</v>
      </c>
      <c r="D94" s="9">
        <v>0.5416666666666666</v>
      </c>
      <c r="E94" s="8" t="s">
        <v>37</v>
      </c>
      <c r="F94" s="10" t="s">
        <v>47</v>
      </c>
      <c r="G94" s="11" t="s">
        <v>48</v>
      </c>
      <c r="H94" s="10" t="s">
        <v>41</v>
      </c>
      <c r="I94" s="10" t="s">
        <v>307</v>
      </c>
    </row>
    <row r="95">
      <c r="A95" s="7">
        <v>20.0</v>
      </c>
      <c r="B95" s="8" t="s">
        <v>34</v>
      </c>
      <c r="C95" s="9">
        <v>0.7916666666666666</v>
      </c>
      <c r="D95" s="9">
        <v>0.875</v>
      </c>
      <c r="E95" s="8" t="s">
        <v>37</v>
      </c>
      <c r="F95" s="10" t="s">
        <v>310</v>
      </c>
      <c r="G95" s="11" t="s">
        <v>40</v>
      </c>
      <c r="H95" s="10" t="s">
        <v>41</v>
      </c>
      <c r="I95" s="10" t="s">
        <v>312</v>
      </c>
    </row>
    <row r="96">
      <c r="A96" s="7">
        <v>20.0</v>
      </c>
      <c r="B96" s="8" t="s">
        <v>52</v>
      </c>
      <c r="C96" s="9">
        <v>0.5833333333333334</v>
      </c>
      <c r="D96" s="9">
        <v>0.7083333333333334</v>
      </c>
      <c r="E96" s="8" t="s">
        <v>53</v>
      </c>
      <c r="F96" s="10" t="s">
        <v>55</v>
      </c>
      <c r="G96" s="12">
        <v>-0.2</v>
      </c>
      <c r="H96" s="10" t="s">
        <v>57</v>
      </c>
      <c r="I96" s="10" t="s">
        <v>315</v>
      </c>
    </row>
    <row r="97">
      <c r="A97" s="8"/>
      <c r="B97" s="8"/>
      <c r="C97" s="9"/>
      <c r="D97" s="9"/>
      <c r="E97" s="8"/>
      <c r="F97" s="10"/>
      <c r="G97" s="12"/>
      <c r="H97" s="10"/>
      <c r="I97" s="10"/>
    </row>
    <row r="98">
      <c r="A98" s="13"/>
      <c r="B98" s="13"/>
      <c r="C98" s="13"/>
      <c r="D98" s="13"/>
      <c r="E98" s="13"/>
      <c r="F98" s="15"/>
      <c r="G98" s="16"/>
      <c r="H98" s="15"/>
      <c r="I98" s="15"/>
    </row>
    <row r="99">
      <c r="A99" s="7">
        <v>21.0</v>
      </c>
      <c r="B99" s="8" t="s">
        <v>34</v>
      </c>
      <c r="C99" s="9">
        <v>0.3333333333333333</v>
      </c>
      <c r="D99" s="9">
        <v>0.4166666666666667</v>
      </c>
      <c r="E99" s="8" t="s">
        <v>37</v>
      </c>
      <c r="F99" s="10" t="s">
        <v>74</v>
      </c>
      <c r="G99" s="11" t="s">
        <v>40</v>
      </c>
      <c r="H99" s="10" t="s">
        <v>41</v>
      </c>
      <c r="I99" s="10" t="s">
        <v>114</v>
      </c>
    </row>
    <row r="100">
      <c r="A100" s="7">
        <v>21.0</v>
      </c>
      <c r="B100" s="8" t="s">
        <v>34</v>
      </c>
      <c r="C100" s="9">
        <v>0.4583333333333333</v>
      </c>
      <c r="D100" s="9">
        <v>0.5416666666666666</v>
      </c>
      <c r="E100" s="8" t="s">
        <v>37</v>
      </c>
      <c r="F100" s="10" t="s">
        <v>99</v>
      </c>
      <c r="G100" s="11" t="s">
        <v>96</v>
      </c>
      <c r="H100" s="10" t="s">
        <v>41</v>
      </c>
      <c r="I100" s="10" t="s">
        <v>323</v>
      </c>
    </row>
    <row r="101">
      <c r="A101" s="7">
        <v>21.0</v>
      </c>
      <c r="B101" s="8" t="s">
        <v>52</v>
      </c>
      <c r="C101" s="9">
        <v>0.625</v>
      </c>
      <c r="D101" s="9">
        <v>0.7083333333333334</v>
      </c>
      <c r="E101" s="8" t="s">
        <v>53</v>
      </c>
      <c r="F101" s="10" t="s">
        <v>157</v>
      </c>
      <c r="G101" s="12">
        <v>-0.2</v>
      </c>
      <c r="H101" s="10" t="s">
        <v>57</v>
      </c>
      <c r="I101" s="10" t="s">
        <v>328</v>
      </c>
    </row>
    <row r="102">
      <c r="A102" s="8"/>
      <c r="B102" s="8"/>
      <c r="C102" s="9"/>
      <c r="D102" s="9"/>
      <c r="E102" s="8"/>
      <c r="F102" s="10"/>
      <c r="G102" s="12"/>
      <c r="H102" s="10"/>
      <c r="I102" s="10"/>
    </row>
    <row r="103">
      <c r="A103" s="13"/>
      <c r="B103" s="13"/>
      <c r="C103" s="13"/>
      <c r="D103" s="13"/>
      <c r="E103" s="13"/>
      <c r="F103" s="15"/>
      <c r="G103" s="16"/>
      <c r="H103" s="15"/>
      <c r="I103" s="15"/>
    </row>
    <row r="104">
      <c r="A104" s="7">
        <v>22.0</v>
      </c>
      <c r="B104" s="8" t="s">
        <v>34</v>
      </c>
      <c r="C104" s="9">
        <v>0.5416666666666666</v>
      </c>
      <c r="D104" s="9">
        <v>0.5833333333333334</v>
      </c>
      <c r="E104" s="8" t="s">
        <v>37</v>
      </c>
      <c r="F104" s="10" t="s">
        <v>39</v>
      </c>
      <c r="G104" s="11" t="s">
        <v>96</v>
      </c>
      <c r="H104" s="10" t="s">
        <v>41</v>
      </c>
      <c r="I104" s="10" t="s">
        <v>337</v>
      </c>
    </row>
    <row r="105">
      <c r="A105" s="7">
        <v>22.0</v>
      </c>
      <c r="B105" s="8" t="s">
        <v>34</v>
      </c>
      <c r="C105" s="9">
        <v>0.7916666666666666</v>
      </c>
      <c r="D105" s="9">
        <v>0.9166666666666666</v>
      </c>
      <c r="E105" s="8" t="s">
        <v>37</v>
      </c>
      <c r="F105" s="10" t="s">
        <v>39</v>
      </c>
      <c r="G105" s="11" t="s">
        <v>40</v>
      </c>
      <c r="H105" s="10" t="s">
        <v>41</v>
      </c>
      <c r="I105" s="10" t="s">
        <v>342</v>
      </c>
    </row>
    <row r="106">
      <c r="A106" s="8"/>
      <c r="B106" s="8"/>
      <c r="C106" s="9"/>
      <c r="D106" s="9"/>
      <c r="E106" s="8"/>
      <c r="F106" s="10"/>
      <c r="G106" s="12"/>
      <c r="H106" s="10"/>
      <c r="I106" s="10"/>
    </row>
    <row r="107">
      <c r="A107" s="13"/>
      <c r="B107" s="13"/>
      <c r="C107" s="13"/>
      <c r="D107" s="13"/>
      <c r="E107" s="13"/>
      <c r="F107" s="15"/>
      <c r="G107" s="16"/>
      <c r="H107" s="15"/>
      <c r="I107" s="15"/>
    </row>
    <row r="108">
      <c r="A108" s="7">
        <v>23.0</v>
      </c>
      <c r="B108" s="8" t="s">
        <v>34</v>
      </c>
      <c r="C108" s="9">
        <v>0.2916666666666667</v>
      </c>
      <c r="D108" s="9">
        <v>0.3333333333333333</v>
      </c>
      <c r="E108" s="8" t="s">
        <v>37</v>
      </c>
      <c r="F108" s="10" t="s">
        <v>74</v>
      </c>
      <c r="G108" s="11" t="s">
        <v>96</v>
      </c>
      <c r="H108" s="10" t="s">
        <v>41</v>
      </c>
      <c r="I108" s="10" t="s">
        <v>353</v>
      </c>
    </row>
    <row r="109">
      <c r="A109" s="7">
        <v>23.0</v>
      </c>
      <c r="B109" s="8" t="s">
        <v>34</v>
      </c>
      <c r="C109" s="9">
        <v>0.4166666666666667</v>
      </c>
      <c r="D109" s="9">
        <v>0.5416666666666666</v>
      </c>
      <c r="E109" s="8" t="s">
        <v>37</v>
      </c>
      <c r="F109" s="10" t="s">
        <v>39</v>
      </c>
      <c r="G109" s="11" t="s">
        <v>40</v>
      </c>
      <c r="H109" s="10" t="s">
        <v>41</v>
      </c>
      <c r="I109" s="10" t="s">
        <v>357</v>
      </c>
    </row>
    <row r="110">
      <c r="A110" s="7">
        <v>23.0</v>
      </c>
      <c r="B110" s="8" t="s">
        <v>34</v>
      </c>
      <c r="C110" s="9">
        <v>0.7083333333333334</v>
      </c>
      <c r="D110" s="9">
        <v>0.75</v>
      </c>
      <c r="E110" s="8" t="s">
        <v>37</v>
      </c>
      <c r="F110" s="10" t="s">
        <v>47</v>
      </c>
      <c r="G110" s="11" t="s">
        <v>48</v>
      </c>
      <c r="H110" s="10" t="s">
        <v>41</v>
      </c>
      <c r="I110" s="10" t="s">
        <v>362</v>
      </c>
    </row>
    <row r="111">
      <c r="A111" s="7">
        <v>23.0</v>
      </c>
      <c r="B111" s="8" t="s">
        <v>52</v>
      </c>
      <c r="C111" s="9">
        <v>0.625</v>
      </c>
      <c r="D111" s="9">
        <v>0.7083333333333334</v>
      </c>
      <c r="E111" s="8" t="s">
        <v>53</v>
      </c>
      <c r="F111" s="10" t="s">
        <v>55</v>
      </c>
      <c r="G111" s="12">
        <v>-0.2</v>
      </c>
      <c r="H111" s="10" t="s">
        <v>57</v>
      </c>
      <c r="I111" s="10" t="s">
        <v>363</v>
      </c>
    </row>
    <row r="112">
      <c r="A112" s="8"/>
      <c r="B112" s="8"/>
      <c r="C112" s="9"/>
      <c r="D112" s="9"/>
      <c r="E112" s="8"/>
      <c r="F112" s="10"/>
      <c r="G112" s="12"/>
      <c r="H112" s="10"/>
      <c r="I112" s="10"/>
    </row>
    <row r="113">
      <c r="A113" s="13"/>
      <c r="B113" s="13"/>
      <c r="C113" s="13"/>
      <c r="D113" s="13"/>
      <c r="E113" s="13"/>
      <c r="F113" s="15"/>
      <c r="G113" s="16"/>
      <c r="H113" s="15"/>
      <c r="I113" s="15"/>
    </row>
    <row r="114">
      <c r="A114" s="7">
        <v>24.0</v>
      </c>
      <c r="B114" s="8" t="s">
        <v>34</v>
      </c>
      <c r="C114" s="9">
        <v>0.4166666666666667</v>
      </c>
      <c r="D114" s="9">
        <v>0.5833333333333334</v>
      </c>
      <c r="E114" s="8" t="s">
        <v>37</v>
      </c>
      <c r="F114" s="10" t="s">
        <v>39</v>
      </c>
      <c r="G114" s="11" t="s">
        <v>40</v>
      </c>
      <c r="H114" s="10" t="s">
        <v>41</v>
      </c>
      <c r="I114" s="10" t="s">
        <v>373</v>
      </c>
    </row>
    <row r="115">
      <c r="A115" s="7">
        <v>24.0</v>
      </c>
      <c r="B115" s="8" t="s">
        <v>34</v>
      </c>
      <c r="C115" s="9">
        <v>0.4166666666666667</v>
      </c>
      <c r="D115" s="9">
        <v>0.5833333333333334</v>
      </c>
      <c r="E115" s="8" t="s">
        <v>37</v>
      </c>
      <c r="F115" s="10" t="s">
        <v>99</v>
      </c>
      <c r="G115" s="11" t="s">
        <v>96</v>
      </c>
      <c r="H115" s="10" t="s">
        <v>41</v>
      </c>
      <c r="I115" s="10" t="s">
        <v>375</v>
      </c>
    </row>
    <row r="116">
      <c r="A116" s="7">
        <v>24.0</v>
      </c>
      <c r="B116" s="8" t="s">
        <v>52</v>
      </c>
      <c r="C116" s="9">
        <v>0.7916666666666666</v>
      </c>
      <c r="D116" s="9">
        <v>0.875</v>
      </c>
      <c r="E116" s="8" t="s">
        <v>53</v>
      </c>
      <c r="F116" s="10" t="s">
        <v>55</v>
      </c>
      <c r="G116" s="12">
        <v>-0.2</v>
      </c>
      <c r="H116" s="10" t="s">
        <v>57</v>
      </c>
      <c r="I116" s="10" t="s">
        <v>376</v>
      </c>
    </row>
    <row r="117">
      <c r="A117" s="8"/>
      <c r="B117" s="8"/>
      <c r="C117" s="9"/>
      <c r="D117" s="9"/>
      <c r="E117" s="8"/>
      <c r="F117" s="10"/>
      <c r="G117" s="12"/>
      <c r="H117" s="10"/>
      <c r="I117" s="10"/>
    </row>
    <row r="118">
      <c r="A118" s="13"/>
      <c r="B118" s="13"/>
      <c r="C118" s="13"/>
      <c r="D118" s="13"/>
      <c r="E118" s="13"/>
      <c r="F118" s="15"/>
      <c r="G118" s="16"/>
      <c r="H118" s="15"/>
      <c r="I118" s="15"/>
    </row>
    <row r="119">
      <c r="A119" s="13"/>
      <c r="B119" s="13"/>
      <c r="C119" s="13"/>
      <c r="D119" s="13"/>
      <c r="E119" s="13"/>
      <c r="F119" s="15"/>
      <c r="G119" s="16"/>
      <c r="H119" s="15"/>
      <c r="I119" s="15"/>
    </row>
    <row r="120">
      <c r="A120" s="13"/>
      <c r="B120" s="13"/>
      <c r="C120" s="13"/>
      <c r="D120" s="13"/>
      <c r="E120" s="13"/>
      <c r="F120" s="15"/>
      <c r="G120" s="16"/>
      <c r="H120" s="15"/>
      <c r="I120" s="15"/>
    </row>
    <row r="121">
      <c r="A121" s="13"/>
      <c r="B121" s="13"/>
      <c r="C121" s="13"/>
      <c r="D121" s="13"/>
      <c r="E121" s="13"/>
      <c r="F121" s="15"/>
      <c r="G121" s="16"/>
      <c r="H121" s="15"/>
      <c r="I121" s="15"/>
    </row>
    <row r="122">
      <c r="A122" s="13"/>
      <c r="B122" s="13"/>
      <c r="C122" s="13"/>
      <c r="D122" s="13"/>
      <c r="E122" s="13"/>
      <c r="F122" s="15"/>
      <c r="G122" s="16"/>
      <c r="H122" s="15"/>
      <c r="I122" s="15"/>
    </row>
    <row r="123">
      <c r="A123" s="13"/>
      <c r="B123" s="13"/>
      <c r="C123" s="13"/>
      <c r="D123" s="13"/>
      <c r="E123" s="13"/>
      <c r="F123" s="15"/>
      <c r="G123" s="16"/>
      <c r="H123" s="15"/>
      <c r="I123" s="15"/>
    </row>
    <row r="124">
      <c r="A124" s="13"/>
      <c r="B124" s="13"/>
      <c r="C124" s="13"/>
      <c r="D124" s="13"/>
      <c r="E124" s="13"/>
      <c r="F124" s="15"/>
      <c r="G124" s="16"/>
      <c r="H124" s="15"/>
      <c r="I124" s="15"/>
    </row>
    <row r="125">
      <c r="A125" s="13"/>
      <c r="B125" s="13"/>
      <c r="C125" s="13"/>
      <c r="D125" s="13"/>
      <c r="E125" s="13"/>
      <c r="F125" s="15"/>
      <c r="G125" s="16"/>
      <c r="H125" s="15"/>
      <c r="I125" s="15"/>
    </row>
    <row r="126">
      <c r="A126" s="13"/>
      <c r="B126" s="13"/>
      <c r="C126" s="13"/>
      <c r="D126" s="13"/>
      <c r="E126" s="13"/>
      <c r="F126" s="15"/>
      <c r="G126" s="16"/>
      <c r="H126" s="15"/>
      <c r="I126" s="15"/>
    </row>
    <row r="127">
      <c r="A127" s="13"/>
      <c r="B127" s="13"/>
      <c r="C127" s="13"/>
      <c r="D127" s="13"/>
      <c r="E127" s="13"/>
      <c r="F127" s="15"/>
      <c r="G127" s="16"/>
      <c r="H127" s="15"/>
      <c r="I127" s="15"/>
    </row>
    <row r="128">
      <c r="A128" s="13"/>
      <c r="B128" s="13"/>
      <c r="C128" s="13"/>
      <c r="D128" s="13"/>
      <c r="E128" s="13"/>
      <c r="F128" s="15"/>
      <c r="G128" s="16"/>
      <c r="H128" s="15"/>
      <c r="I128" s="15"/>
    </row>
    <row r="129">
      <c r="A129" s="13"/>
      <c r="B129" s="13"/>
      <c r="C129" s="13"/>
      <c r="D129" s="13"/>
      <c r="E129" s="13"/>
      <c r="F129" s="15"/>
      <c r="G129" s="16"/>
      <c r="H129" s="15"/>
      <c r="I129" s="15"/>
    </row>
    <row r="130">
      <c r="A130" s="13"/>
      <c r="B130" s="13"/>
      <c r="C130" s="13"/>
      <c r="D130" s="13"/>
      <c r="E130" s="13"/>
      <c r="F130" s="15"/>
      <c r="G130" s="16"/>
      <c r="H130" s="15"/>
      <c r="I130" s="15"/>
    </row>
    <row r="131">
      <c r="A131" s="13"/>
      <c r="B131" s="13"/>
      <c r="C131" s="13"/>
      <c r="D131" s="13"/>
      <c r="E131" s="13"/>
      <c r="F131" s="15"/>
      <c r="G131" s="16"/>
      <c r="H131" s="15"/>
      <c r="I131" s="15"/>
    </row>
    <row r="132">
      <c r="A132" s="13"/>
      <c r="B132" s="13"/>
      <c r="C132" s="13"/>
      <c r="D132" s="13"/>
      <c r="E132" s="13"/>
      <c r="F132" s="15"/>
      <c r="G132" s="16"/>
      <c r="H132" s="15"/>
      <c r="I132" s="15"/>
    </row>
    <row r="133">
      <c r="A133" s="13"/>
      <c r="B133" s="13"/>
      <c r="C133" s="13"/>
      <c r="D133" s="13"/>
      <c r="E133" s="13"/>
      <c r="F133" s="15"/>
      <c r="G133" s="16"/>
      <c r="H133" s="15"/>
      <c r="I133" s="15"/>
    </row>
    <row r="134">
      <c r="A134" s="13"/>
      <c r="B134" s="13"/>
      <c r="C134" s="13"/>
      <c r="D134" s="13"/>
      <c r="E134" s="13"/>
      <c r="F134" s="15"/>
      <c r="G134" s="16"/>
      <c r="H134" s="15"/>
      <c r="I134" s="15"/>
    </row>
    <row r="135">
      <c r="A135" s="13"/>
      <c r="B135" s="13"/>
      <c r="C135" s="13"/>
      <c r="D135" s="13"/>
      <c r="E135" s="13"/>
      <c r="F135" s="15"/>
      <c r="G135" s="16"/>
      <c r="H135" s="15"/>
      <c r="I135" s="15"/>
    </row>
    <row r="136">
      <c r="A136" s="13"/>
      <c r="B136" s="13"/>
      <c r="C136" s="13"/>
      <c r="D136" s="13"/>
      <c r="E136" s="13"/>
      <c r="F136" s="15"/>
      <c r="G136" s="16"/>
      <c r="H136" s="15"/>
      <c r="I136" s="15"/>
    </row>
    <row r="137">
      <c r="A137" s="13"/>
      <c r="B137" s="13"/>
      <c r="C137" s="13"/>
      <c r="D137" s="13"/>
      <c r="E137" s="13"/>
      <c r="F137" s="15"/>
      <c r="G137" s="16"/>
      <c r="H137" s="15"/>
      <c r="I137" s="15"/>
    </row>
    <row r="138">
      <c r="A138" s="13"/>
      <c r="B138" s="13"/>
      <c r="C138" s="13"/>
      <c r="D138" s="13"/>
      <c r="E138" s="13"/>
      <c r="F138" s="15"/>
      <c r="G138" s="16"/>
      <c r="H138" s="15"/>
      <c r="I138" s="15"/>
    </row>
    <row r="139">
      <c r="A139" s="13"/>
      <c r="B139" s="13"/>
      <c r="C139" s="13"/>
      <c r="D139" s="13"/>
      <c r="E139" s="13"/>
      <c r="F139" s="15"/>
      <c r="G139" s="16"/>
      <c r="H139" s="15"/>
      <c r="I139" s="15"/>
    </row>
    <row r="140">
      <c r="A140" s="13"/>
      <c r="B140" s="13"/>
      <c r="C140" s="13"/>
      <c r="D140" s="13"/>
      <c r="E140" s="13"/>
      <c r="F140" s="15"/>
      <c r="G140" s="16"/>
      <c r="H140" s="15"/>
      <c r="I140" s="15"/>
    </row>
    <row r="141">
      <c r="A141" s="13"/>
      <c r="B141" s="13"/>
      <c r="C141" s="13"/>
      <c r="D141" s="13"/>
      <c r="E141" s="13"/>
      <c r="F141" s="15"/>
      <c r="G141" s="16"/>
      <c r="H141" s="15"/>
      <c r="I141" s="15"/>
    </row>
    <row r="142">
      <c r="A142" s="13"/>
      <c r="B142" s="13"/>
      <c r="C142" s="13"/>
      <c r="D142" s="13"/>
      <c r="E142" s="13"/>
      <c r="F142" s="15"/>
      <c r="G142" s="16"/>
      <c r="H142" s="15"/>
      <c r="I142" s="15"/>
    </row>
    <row r="143">
      <c r="A143" s="13"/>
      <c r="B143" s="13"/>
      <c r="C143" s="13"/>
      <c r="D143" s="13"/>
      <c r="E143" s="13"/>
      <c r="F143" s="15"/>
      <c r="G143" s="16"/>
      <c r="H143" s="15"/>
      <c r="I143" s="15"/>
    </row>
    <row r="144">
      <c r="A144" s="13"/>
      <c r="B144" s="13"/>
      <c r="C144" s="13"/>
      <c r="D144" s="13"/>
      <c r="E144" s="13"/>
      <c r="F144" s="15"/>
      <c r="G144" s="16"/>
      <c r="H144" s="15"/>
      <c r="I144" s="15"/>
    </row>
    <row r="145">
      <c r="A145" s="13"/>
      <c r="B145" s="13"/>
      <c r="C145" s="13"/>
      <c r="D145" s="13"/>
      <c r="E145" s="13"/>
      <c r="F145" s="15"/>
      <c r="G145" s="16"/>
      <c r="H145" s="15"/>
      <c r="I145" s="15"/>
    </row>
    <row r="146">
      <c r="A146" s="13"/>
      <c r="B146" s="13"/>
      <c r="C146" s="13"/>
      <c r="D146" s="13"/>
      <c r="E146" s="13"/>
      <c r="F146" s="15"/>
      <c r="G146" s="16"/>
      <c r="H146" s="15"/>
      <c r="I146" s="15"/>
    </row>
    <row r="147">
      <c r="A147" s="13"/>
      <c r="B147" s="13"/>
      <c r="C147" s="13"/>
      <c r="D147" s="13"/>
      <c r="E147" s="13"/>
      <c r="F147" s="15"/>
      <c r="G147" s="16"/>
      <c r="H147" s="15"/>
      <c r="I147" s="15"/>
    </row>
    <row r="148">
      <c r="A148" s="13"/>
      <c r="B148" s="13"/>
      <c r="C148" s="13"/>
      <c r="D148" s="13"/>
      <c r="E148" s="13"/>
      <c r="F148" s="15"/>
      <c r="G148" s="16"/>
      <c r="H148" s="15"/>
      <c r="I148" s="15"/>
    </row>
    <row r="149">
      <c r="A149" s="13"/>
      <c r="B149" s="13"/>
      <c r="C149" s="13"/>
      <c r="D149" s="13"/>
      <c r="E149" s="13"/>
      <c r="F149" s="15"/>
      <c r="G149" s="16"/>
      <c r="H149" s="15"/>
      <c r="I149" s="15"/>
    </row>
    <row r="150">
      <c r="A150" s="13"/>
      <c r="B150" s="13"/>
      <c r="C150" s="13"/>
      <c r="D150" s="13"/>
      <c r="E150" s="13"/>
      <c r="F150" s="15"/>
      <c r="G150" s="16"/>
      <c r="H150" s="15"/>
      <c r="I150" s="15"/>
    </row>
    <row r="151">
      <c r="A151" s="13"/>
      <c r="B151" s="13"/>
      <c r="C151" s="13"/>
      <c r="D151" s="13"/>
      <c r="E151" s="13"/>
      <c r="F151" s="15"/>
      <c r="G151" s="16"/>
      <c r="H151" s="15"/>
      <c r="I151" s="15"/>
    </row>
    <row r="152">
      <c r="A152" s="13"/>
      <c r="B152" s="13"/>
      <c r="C152" s="13"/>
      <c r="D152" s="13"/>
      <c r="E152" s="13"/>
      <c r="F152" s="15"/>
      <c r="G152" s="16"/>
      <c r="H152" s="15"/>
      <c r="I152" s="15"/>
    </row>
    <row r="153">
      <c r="A153" s="13"/>
      <c r="B153" s="13"/>
      <c r="C153" s="13"/>
      <c r="D153" s="13"/>
      <c r="E153" s="13"/>
      <c r="F153" s="15"/>
      <c r="G153" s="16"/>
      <c r="H153" s="15"/>
      <c r="I153" s="15"/>
    </row>
    <row r="154">
      <c r="A154" s="13"/>
      <c r="B154" s="13"/>
      <c r="C154" s="13"/>
      <c r="D154" s="13"/>
      <c r="E154" s="13"/>
      <c r="F154" s="15"/>
      <c r="G154" s="16"/>
      <c r="H154" s="15"/>
      <c r="I154" s="15"/>
    </row>
    <row r="155">
      <c r="A155" s="13"/>
      <c r="B155" s="13"/>
      <c r="C155" s="13"/>
      <c r="D155" s="13"/>
      <c r="E155" s="13"/>
      <c r="F155" s="15"/>
      <c r="G155" s="16"/>
      <c r="H155" s="15"/>
      <c r="I155" s="15"/>
    </row>
    <row r="156">
      <c r="A156" s="13"/>
      <c r="B156" s="13"/>
      <c r="C156" s="13"/>
      <c r="D156" s="13"/>
      <c r="E156" s="13"/>
      <c r="F156" s="15"/>
      <c r="G156" s="16"/>
      <c r="H156" s="15"/>
      <c r="I156" s="15"/>
    </row>
    <row r="157">
      <c r="A157" s="13"/>
      <c r="B157" s="13"/>
      <c r="C157" s="13"/>
      <c r="D157" s="13"/>
      <c r="E157" s="13"/>
      <c r="F157" s="15"/>
      <c r="G157" s="16"/>
      <c r="H157" s="15"/>
      <c r="I157" s="15"/>
    </row>
    <row r="158">
      <c r="A158" s="13"/>
      <c r="B158" s="13"/>
      <c r="C158" s="13"/>
      <c r="D158" s="13"/>
      <c r="E158" s="13"/>
      <c r="F158" s="15"/>
      <c r="G158" s="16"/>
      <c r="H158" s="15"/>
      <c r="I158" s="15"/>
    </row>
    <row r="159">
      <c r="A159" s="13"/>
      <c r="B159" s="13"/>
      <c r="C159" s="13"/>
      <c r="D159" s="13"/>
      <c r="E159" s="13"/>
      <c r="F159" s="15"/>
      <c r="G159" s="16"/>
      <c r="H159" s="15"/>
      <c r="I159" s="15"/>
    </row>
    <row r="160">
      <c r="A160" s="13"/>
      <c r="B160" s="13"/>
      <c r="C160" s="13"/>
      <c r="D160" s="13"/>
      <c r="E160" s="13"/>
      <c r="F160" s="15"/>
      <c r="G160" s="16"/>
      <c r="H160" s="15"/>
      <c r="I160" s="15"/>
    </row>
    <row r="161">
      <c r="A161" s="13"/>
      <c r="B161" s="13"/>
      <c r="C161" s="13"/>
      <c r="D161" s="13"/>
      <c r="E161" s="13"/>
      <c r="F161" s="15"/>
      <c r="G161" s="16"/>
      <c r="H161" s="15"/>
      <c r="I161" s="15"/>
    </row>
    <row r="162">
      <c r="A162" s="13"/>
      <c r="B162" s="13"/>
      <c r="C162" s="13"/>
      <c r="D162" s="13"/>
      <c r="E162" s="13"/>
      <c r="F162" s="15"/>
      <c r="G162" s="16"/>
      <c r="H162" s="15"/>
      <c r="I162" s="15"/>
    </row>
    <row r="163">
      <c r="A163" s="13"/>
      <c r="B163" s="13"/>
      <c r="C163" s="13"/>
      <c r="D163" s="13"/>
      <c r="E163" s="13"/>
      <c r="F163" s="15"/>
      <c r="G163" s="16"/>
      <c r="H163" s="15"/>
      <c r="I163" s="15"/>
    </row>
    <row r="164">
      <c r="A164" s="13"/>
      <c r="B164" s="13"/>
      <c r="C164" s="13"/>
      <c r="D164" s="13"/>
      <c r="E164" s="13"/>
      <c r="F164" s="15"/>
      <c r="G164" s="16"/>
      <c r="H164" s="15"/>
      <c r="I164" s="15"/>
    </row>
    <row r="165">
      <c r="A165" s="13"/>
      <c r="B165" s="13"/>
      <c r="C165" s="13"/>
      <c r="D165" s="13"/>
      <c r="E165" s="13"/>
      <c r="F165" s="15"/>
      <c r="G165" s="16"/>
      <c r="H165" s="15"/>
      <c r="I165" s="15"/>
    </row>
    <row r="166">
      <c r="A166" s="13"/>
      <c r="B166" s="13"/>
      <c r="C166" s="13"/>
      <c r="D166" s="13"/>
      <c r="E166" s="13"/>
      <c r="F166" s="15"/>
      <c r="G166" s="16"/>
      <c r="H166" s="15"/>
      <c r="I166" s="15"/>
    </row>
    <row r="167">
      <c r="A167" s="13"/>
      <c r="B167" s="13"/>
      <c r="C167" s="13"/>
      <c r="D167" s="13"/>
      <c r="E167" s="13"/>
      <c r="F167" s="15"/>
      <c r="G167" s="16"/>
      <c r="H167" s="15"/>
      <c r="I167" s="15"/>
    </row>
    <row r="168">
      <c r="A168" s="13"/>
      <c r="B168" s="13"/>
      <c r="C168" s="13"/>
      <c r="D168" s="13"/>
      <c r="E168" s="13"/>
      <c r="F168" s="15"/>
      <c r="G168" s="16"/>
      <c r="H168" s="15"/>
      <c r="I168" s="15"/>
    </row>
    <row r="169">
      <c r="A169" s="13"/>
      <c r="B169" s="13"/>
      <c r="C169" s="13"/>
      <c r="D169" s="13"/>
      <c r="E169" s="13"/>
      <c r="F169" s="15"/>
      <c r="G169" s="16"/>
      <c r="H169" s="15"/>
      <c r="I169" s="15"/>
    </row>
    <row r="170">
      <c r="A170" s="13"/>
      <c r="B170" s="13"/>
      <c r="C170" s="13"/>
      <c r="D170" s="13"/>
      <c r="E170" s="13"/>
      <c r="F170" s="15"/>
      <c r="G170" s="16"/>
      <c r="H170" s="15"/>
      <c r="I170" s="15"/>
    </row>
    <row r="171">
      <c r="A171" s="13"/>
      <c r="B171" s="13"/>
      <c r="C171" s="13"/>
      <c r="D171" s="13"/>
      <c r="E171" s="13"/>
      <c r="F171" s="15"/>
      <c r="G171" s="16"/>
      <c r="H171" s="15"/>
      <c r="I171" s="15"/>
    </row>
    <row r="172">
      <c r="A172" s="13"/>
      <c r="B172" s="13"/>
      <c r="C172" s="13"/>
      <c r="D172" s="13"/>
      <c r="E172" s="13"/>
      <c r="F172" s="15"/>
      <c r="G172" s="16"/>
      <c r="H172" s="15"/>
      <c r="I172" s="15"/>
    </row>
    <row r="173">
      <c r="A173" s="13"/>
      <c r="B173" s="13"/>
      <c r="C173" s="13"/>
      <c r="D173" s="13"/>
      <c r="E173" s="13"/>
      <c r="F173" s="15"/>
      <c r="G173" s="16"/>
      <c r="H173" s="15"/>
      <c r="I173" s="15"/>
    </row>
    <row r="174">
      <c r="A174" s="13"/>
      <c r="B174" s="13"/>
      <c r="C174" s="13"/>
      <c r="D174" s="13"/>
      <c r="E174" s="13"/>
      <c r="F174" s="15"/>
      <c r="G174" s="16"/>
      <c r="H174" s="15"/>
      <c r="I174" s="15"/>
    </row>
    <row r="175">
      <c r="A175" s="13"/>
      <c r="B175" s="13"/>
      <c r="C175" s="13"/>
      <c r="D175" s="13"/>
      <c r="E175" s="13"/>
      <c r="F175" s="15"/>
      <c r="G175" s="16"/>
      <c r="H175" s="15"/>
      <c r="I175" s="15"/>
    </row>
    <row r="176">
      <c r="A176" s="13"/>
      <c r="B176" s="13"/>
      <c r="C176" s="13"/>
      <c r="D176" s="13"/>
      <c r="E176" s="13"/>
      <c r="F176" s="15"/>
      <c r="G176" s="16"/>
      <c r="H176" s="15"/>
      <c r="I176" s="15"/>
    </row>
    <row r="177">
      <c r="A177" s="13"/>
      <c r="B177" s="13"/>
      <c r="C177" s="13"/>
      <c r="D177" s="13"/>
      <c r="E177" s="13"/>
      <c r="F177" s="15"/>
      <c r="G177" s="16"/>
      <c r="H177" s="15"/>
      <c r="I177" s="15"/>
    </row>
    <row r="178">
      <c r="A178" s="13"/>
      <c r="B178" s="13"/>
      <c r="C178" s="13"/>
      <c r="D178" s="13"/>
      <c r="E178" s="13"/>
      <c r="F178" s="15"/>
      <c r="G178" s="16"/>
      <c r="H178" s="15"/>
      <c r="I178" s="15"/>
    </row>
    <row r="179">
      <c r="A179" s="13"/>
      <c r="B179" s="13"/>
      <c r="C179" s="13"/>
      <c r="D179" s="13"/>
      <c r="E179" s="13"/>
      <c r="F179" s="15"/>
      <c r="G179" s="16"/>
      <c r="H179" s="15"/>
      <c r="I179" s="15"/>
    </row>
    <row r="180">
      <c r="A180" s="13"/>
      <c r="B180" s="13"/>
      <c r="C180" s="13"/>
      <c r="D180" s="13"/>
      <c r="E180" s="13"/>
      <c r="F180" s="15"/>
      <c r="G180" s="16"/>
      <c r="H180" s="15"/>
      <c r="I180" s="15"/>
    </row>
    <row r="181">
      <c r="A181" s="13"/>
      <c r="B181" s="13"/>
      <c r="C181" s="13"/>
      <c r="D181" s="13"/>
      <c r="E181" s="13"/>
      <c r="F181" s="15"/>
      <c r="G181" s="16"/>
      <c r="H181" s="15"/>
      <c r="I181" s="15"/>
    </row>
    <row r="182">
      <c r="A182" s="13"/>
      <c r="B182" s="13"/>
      <c r="C182" s="13"/>
      <c r="D182" s="13"/>
      <c r="E182" s="13"/>
      <c r="F182" s="15"/>
      <c r="G182" s="16"/>
      <c r="H182" s="15"/>
      <c r="I182" s="15"/>
    </row>
    <row r="183">
      <c r="A183" s="13"/>
      <c r="B183" s="13"/>
      <c r="C183" s="13"/>
      <c r="D183" s="13"/>
      <c r="E183" s="13"/>
      <c r="F183" s="15"/>
      <c r="G183" s="16"/>
      <c r="H183" s="15"/>
      <c r="I183" s="15"/>
    </row>
    <row r="184">
      <c r="A184" s="13"/>
      <c r="B184" s="13"/>
      <c r="C184" s="13"/>
      <c r="D184" s="13"/>
      <c r="E184" s="13"/>
      <c r="F184" s="15"/>
      <c r="G184" s="16"/>
      <c r="H184" s="15"/>
      <c r="I184" s="15"/>
    </row>
    <row r="185">
      <c r="A185" s="13"/>
      <c r="B185" s="13"/>
      <c r="C185" s="13"/>
      <c r="D185" s="13"/>
      <c r="E185" s="13"/>
      <c r="F185" s="15"/>
      <c r="G185" s="16"/>
      <c r="H185" s="15"/>
      <c r="I185" s="15"/>
    </row>
    <row r="186">
      <c r="A186" s="13"/>
      <c r="B186" s="13"/>
      <c r="C186" s="13"/>
      <c r="D186" s="13"/>
      <c r="E186" s="13"/>
      <c r="F186" s="15"/>
      <c r="G186" s="16"/>
      <c r="H186" s="15"/>
      <c r="I186" s="15"/>
    </row>
    <row r="187">
      <c r="A187" s="13"/>
      <c r="B187" s="13"/>
      <c r="C187" s="13"/>
      <c r="D187" s="13"/>
      <c r="E187" s="13"/>
      <c r="F187" s="15"/>
      <c r="G187" s="16"/>
      <c r="H187" s="15"/>
      <c r="I187" s="15"/>
    </row>
    <row r="188">
      <c r="A188" s="13"/>
      <c r="B188" s="13"/>
      <c r="C188" s="13"/>
      <c r="D188" s="13"/>
      <c r="E188" s="13"/>
      <c r="F188" s="15"/>
      <c r="G188" s="16"/>
      <c r="H188" s="15"/>
      <c r="I188" s="15"/>
    </row>
    <row r="189">
      <c r="A189" s="13"/>
      <c r="B189" s="13"/>
      <c r="C189" s="13"/>
      <c r="D189" s="13"/>
      <c r="E189" s="13"/>
      <c r="F189" s="15"/>
      <c r="G189" s="16"/>
      <c r="H189" s="15"/>
      <c r="I189" s="15"/>
    </row>
    <row r="190">
      <c r="A190" s="13"/>
      <c r="B190" s="13"/>
      <c r="C190" s="13"/>
      <c r="D190" s="13"/>
      <c r="E190" s="13"/>
      <c r="F190" s="15"/>
      <c r="G190" s="16"/>
      <c r="H190" s="15"/>
      <c r="I190" s="15"/>
    </row>
    <row r="191">
      <c r="A191" s="13"/>
      <c r="B191" s="13"/>
      <c r="C191" s="13"/>
      <c r="D191" s="13"/>
      <c r="E191" s="13"/>
      <c r="F191" s="15"/>
      <c r="G191" s="16"/>
      <c r="H191" s="15"/>
      <c r="I191" s="15"/>
    </row>
    <row r="192">
      <c r="A192" s="13"/>
      <c r="B192" s="13"/>
      <c r="C192" s="13"/>
      <c r="D192" s="13"/>
      <c r="E192" s="13"/>
      <c r="F192" s="15"/>
      <c r="G192" s="16"/>
      <c r="H192" s="15"/>
      <c r="I192" s="15"/>
    </row>
    <row r="193">
      <c r="A193" s="13"/>
      <c r="B193" s="13"/>
      <c r="C193" s="13"/>
      <c r="D193" s="13"/>
      <c r="E193" s="13"/>
      <c r="F193" s="15"/>
      <c r="G193" s="16"/>
      <c r="H193" s="15"/>
      <c r="I193" s="15"/>
    </row>
    <row r="194">
      <c r="A194" s="13"/>
      <c r="B194" s="13"/>
      <c r="C194" s="13"/>
      <c r="D194" s="13"/>
      <c r="E194" s="13"/>
      <c r="F194" s="15"/>
      <c r="G194" s="16"/>
      <c r="H194" s="15"/>
      <c r="I194" s="15"/>
    </row>
    <row r="195">
      <c r="A195" s="13"/>
      <c r="B195" s="13"/>
      <c r="C195" s="13"/>
      <c r="D195" s="13"/>
      <c r="E195" s="13"/>
      <c r="F195" s="15"/>
      <c r="G195" s="16"/>
      <c r="H195" s="15"/>
      <c r="I195" s="15"/>
    </row>
    <row r="196">
      <c r="A196" s="13"/>
      <c r="B196" s="13"/>
      <c r="C196" s="13"/>
      <c r="D196" s="13"/>
      <c r="E196" s="13"/>
      <c r="F196" s="15"/>
      <c r="G196" s="16"/>
      <c r="H196" s="15"/>
      <c r="I196" s="15"/>
    </row>
    <row r="197">
      <c r="A197" s="13"/>
      <c r="B197" s="13"/>
      <c r="C197" s="13"/>
      <c r="D197" s="13"/>
      <c r="E197" s="13"/>
      <c r="F197" s="15"/>
      <c r="G197" s="16"/>
      <c r="H197" s="15"/>
      <c r="I197" s="15"/>
    </row>
    <row r="198">
      <c r="A198" s="13"/>
      <c r="B198" s="13"/>
      <c r="C198" s="13"/>
      <c r="D198" s="13"/>
      <c r="E198" s="13"/>
      <c r="F198" s="15"/>
      <c r="G198" s="16"/>
      <c r="H198" s="15"/>
      <c r="I198" s="15"/>
    </row>
    <row r="199">
      <c r="A199" s="13"/>
      <c r="B199" s="13"/>
      <c r="C199" s="13"/>
      <c r="D199" s="13"/>
      <c r="E199" s="13"/>
      <c r="F199" s="15"/>
      <c r="G199" s="16"/>
      <c r="H199" s="15"/>
      <c r="I199" s="15"/>
    </row>
    <row r="200">
      <c r="A200" s="13"/>
      <c r="B200" s="13"/>
      <c r="C200" s="13"/>
      <c r="D200" s="13"/>
      <c r="E200" s="13"/>
      <c r="F200" s="15"/>
      <c r="G200" s="16"/>
      <c r="H200" s="15"/>
      <c r="I200" s="15"/>
    </row>
    <row r="201">
      <c r="A201" s="13"/>
      <c r="B201" s="13"/>
      <c r="C201" s="13"/>
      <c r="D201" s="13"/>
      <c r="E201" s="13"/>
      <c r="F201" s="15"/>
      <c r="G201" s="16"/>
      <c r="H201" s="15"/>
      <c r="I201" s="15"/>
    </row>
    <row r="202">
      <c r="A202" s="13"/>
      <c r="B202" s="13"/>
      <c r="C202" s="13"/>
      <c r="D202" s="13"/>
      <c r="E202" s="13"/>
      <c r="F202" s="15"/>
      <c r="G202" s="16"/>
      <c r="H202" s="15"/>
      <c r="I202" s="15"/>
    </row>
    <row r="203">
      <c r="A203" s="13"/>
      <c r="B203" s="13"/>
      <c r="C203" s="13"/>
      <c r="D203" s="13"/>
      <c r="E203" s="13"/>
      <c r="F203" s="15"/>
      <c r="G203" s="16"/>
      <c r="H203" s="15"/>
      <c r="I203" s="15"/>
    </row>
    <row r="204">
      <c r="A204" s="13"/>
      <c r="B204" s="13"/>
      <c r="C204" s="13"/>
      <c r="D204" s="13"/>
      <c r="E204" s="13"/>
      <c r="F204" s="15"/>
      <c r="G204" s="16"/>
      <c r="H204" s="15"/>
      <c r="I204" s="15"/>
    </row>
    <row r="205">
      <c r="A205" s="13"/>
      <c r="B205" s="13"/>
      <c r="C205" s="13"/>
      <c r="D205" s="13"/>
      <c r="E205" s="13"/>
      <c r="F205" s="15"/>
      <c r="G205" s="16"/>
      <c r="H205" s="15"/>
      <c r="I205" s="15"/>
    </row>
    <row r="206">
      <c r="A206" s="13"/>
      <c r="B206" s="13"/>
      <c r="C206" s="13"/>
      <c r="D206" s="13"/>
      <c r="E206" s="13"/>
      <c r="F206" s="15"/>
      <c r="G206" s="16"/>
      <c r="H206" s="15"/>
      <c r="I206" s="15"/>
    </row>
    <row r="207">
      <c r="A207" s="13"/>
      <c r="B207" s="13"/>
      <c r="C207" s="13"/>
      <c r="D207" s="13"/>
      <c r="E207" s="13"/>
      <c r="F207" s="15"/>
      <c r="G207" s="16"/>
      <c r="H207" s="15"/>
      <c r="I207" s="15"/>
    </row>
    <row r="208">
      <c r="A208" s="13"/>
      <c r="B208" s="13"/>
      <c r="C208" s="13"/>
      <c r="D208" s="13"/>
      <c r="E208" s="13"/>
      <c r="F208" s="15"/>
      <c r="G208" s="16"/>
      <c r="H208" s="15"/>
      <c r="I208" s="15"/>
    </row>
    <row r="209">
      <c r="A209" s="13"/>
      <c r="B209" s="13"/>
      <c r="C209" s="13"/>
      <c r="D209" s="13"/>
      <c r="E209" s="13"/>
      <c r="F209" s="15"/>
      <c r="G209" s="16"/>
      <c r="H209" s="15"/>
      <c r="I209" s="15"/>
    </row>
    <row r="210">
      <c r="A210" s="13"/>
      <c r="B210" s="13"/>
      <c r="C210" s="13"/>
      <c r="D210" s="13"/>
      <c r="E210" s="13"/>
      <c r="F210" s="15"/>
      <c r="G210" s="16"/>
      <c r="H210" s="15"/>
      <c r="I210" s="15"/>
    </row>
    <row r="211">
      <c r="A211" s="13"/>
      <c r="B211" s="13"/>
      <c r="C211" s="13"/>
      <c r="D211" s="13"/>
      <c r="E211" s="13"/>
      <c r="F211" s="15"/>
      <c r="G211" s="16"/>
      <c r="H211" s="15"/>
      <c r="I211" s="15"/>
    </row>
    <row r="212">
      <c r="A212" s="13"/>
      <c r="B212" s="13"/>
      <c r="C212" s="13"/>
      <c r="D212" s="13"/>
      <c r="E212" s="13"/>
      <c r="F212" s="15"/>
      <c r="G212" s="16"/>
      <c r="H212" s="15"/>
      <c r="I212" s="15"/>
    </row>
    <row r="213">
      <c r="A213" s="13"/>
      <c r="B213" s="13"/>
      <c r="C213" s="13"/>
      <c r="D213" s="13"/>
      <c r="E213" s="13"/>
      <c r="F213" s="15"/>
      <c r="G213" s="16"/>
      <c r="H213" s="15"/>
      <c r="I213" s="15"/>
    </row>
    <row r="214">
      <c r="A214" s="13"/>
      <c r="B214" s="13"/>
      <c r="C214" s="13"/>
      <c r="D214" s="13"/>
      <c r="E214" s="13"/>
      <c r="F214" s="15"/>
      <c r="G214" s="16"/>
      <c r="H214" s="15"/>
      <c r="I214" s="15"/>
    </row>
    <row r="215">
      <c r="A215" s="13"/>
      <c r="B215" s="13"/>
      <c r="C215" s="13"/>
      <c r="D215" s="13"/>
      <c r="E215" s="13"/>
      <c r="F215" s="15"/>
      <c r="G215" s="16"/>
      <c r="H215" s="15"/>
      <c r="I215" s="15"/>
    </row>
    <row r="216">
      <c r="A216" s="13"/>
      <c r="B216" s="13"/>
      <c r="C216" s="13"/>
      <c r="D216" s="13"/>
      <c r="E216" s="13"/>
      <c r="F216" s="15"/>
      <c r="G216" s="16"/>
      <c r="H216" s="15"/>
      <c r="I216" s="15"/>
    </row>
    <row r="217">
      <c r="A217" s="13"/>
      <c r="B217" s="13"/>
      <c r="C217" s="13"/>
      <c r="D217" s="13"/>
      <c r="E217" s="13"/>
      <c r="F217" s="15"/>
      <c r="G217" s="16"/>
      <c r="H217" s="15"/>
      <c r="I217" s="15"/>
    </row>
    <row r="218">
      <c r="A218" s="13"/>
      <c r="B218" s="13"/>
      <c r="C218" s="13"/>
      <c r="D218" s="13"/>
      <c r="E218" s="13"/>
      <c r="F218" s="15"/>
      <c r="G218" s="16"/>
      <c r="H218" s="15"/>
      <c r="I218" s="15"/>
    </row>
    <row r="219">
      <c r="A219" s="13"/>
      <c r="B219" s="13"/>
      <c r="C219" s="13"/>
      <c r="D219" s="13"/>
      <c r="E219" s="13"/>
      <c r="F219" s="15"/>
      <c r="G219" s="16"/>
      <c r="H219" s="15"/>
      <c r="I219" s="15"/>
    </row>
    <row r="220">
      <c r="A220" s="13"/>
      <c r="B220" s="13"/>
      <c r="C220" s="13"/>
      <c r="D220" s="13"/>
      <c r="E220" s="13"/>
      <c r="F220" s="15"/>
      <c r="G220" s="16"/>
      <c r="H220" s="15"/>
      <c r="I220" s="15"/>
    </row>
    <row r="221">
      <c r="A221" s="13"/>
      <c r="B221" s="13"/>
      <c r="C221" s="13"/>
      <c r="D221" s="13"/>
      <c r="E221" s="13"/>
      <c r="F221" s="15"/>
      <c r="G221" s="16"/>
      <c r="H221" s="15"/>
      <c r="I221" s="15"/>
    </row>
    <row r="222">
      <c r="A222" s="13"/>
      <c r="B222" s="13"/>
      <c r="C222" s="13"/>
      <c r="D222" s="13"/>
      <c r="E222" s="13"/>
      <c r="F222" s="15"/>
      <c r="G222" s="16"/>
      <c r="H222" s="15"/>
      <c r="I222" s="15"/>
    </row>
    <row r="223">
      <c r="A223" s="13"/>
      <c r="B223" s="13"/>
      <c r="C223" s="13"/>
      <c r="D223" s="13"/>
      <c r="E223" s="13"/>
      <c r="F223" s="15"/>
      <c r="G223" s="16"/>
      <c r="H223" s="15"/>
      <c r="I223" s="15"/>
    </row>
    <row r="224">
      <c r="A224" s="13"/>
      <c r="B224" s="13"/>
      <c r="C224" s="13"/>
      <c r="D224" s="13"/>
      <c r="E224" s="13"/>
      <c r="F224" s="15"/>
      <c r="G224" s="16"/>
      <c r="H224" s="15"/>
      <c r="I224" s="15"/>
    </row>
    <row r="225">
      <c r="A225" s="13"/>
      <c r="B225" s="13"/>
      <c r="C225" s="13"/>
      <c r="D225" s="13"/>
      <c r="E225" s="13"/>
      <c r="F225" s="15"/>
      <c r="G225" s="16"/>
      <c r="H225" s="15"/>
      <c r="I225" s="15"/>
    </row>
    <row r="226">
      <c r="A226" s="13"/>
      <c r="B226" s="13"/>
      <c r="C226" s="13"/>
      <c r="D226" s="13"/>
      <c r="E226" s="13"/>
      <c r="F226" s="15"/>
      <c r="G226" s="16"/>
      <c r="H226" s="15"/>
      <c r="I226" s="15"/>
    </row>
    <row r="227">
      <c r="A227" s="13"/>
      <c r="B227" s="13"/>
      <c r="C227" s="13"/>
      <c r="D227" s="13"/>
      <c r="E227" s="13"/>
      <c r="F227" s="15"/>
      <c r="G227" s="16"/>
      <c r="H227" s="15"/>
      <c r="I227" s="15"/>
    </row>
    <row r="228">
      <c r="A228" s="13"/>
      <c r="B228" s="13"/>
      <c r="C228" s="13"/>
      <c r="D228" s="13"/>
      <c r="E228" s="13"/>
      <c r="F228" s="15"/>
      <c r="G228" s="16"/>
      <c r="H228" s="15"/>
      <c r="I228" s="15"/>
    </row>
    <row r="229">
      <c r="A229" s="13"/>
      <c r="B229" s="13"/>
      <c r="C229" s="13"/>
      <c r="D229" s="13"/>
      <c r="E229" s="13"/>
      <c r="F229" s="15"/>
      <c r="G229" s="16"/>
      <c r="H229" s="15"/>
      <c r="I229" s="15"/>
    </row>
    <row r="230">
      <c r="A230" s="13"/>
      <c r="B230" s="13"/>
      <c r="C230" s="13"/>
      <c r="D230" s="13"/>
      <c r="E230" s="13"/>
      <c r="F230" s="15"/>
      <c r="G230" s="16"/>
      <c r="H230" s="15"/>
      <c r="I230" s="15"/>
    </row>
    <row r="231">
      <c r="A231" s="13"/>
      <c r="B231" s="13"/>
      <c r="C231" s="13"/>
      <c r="D231" s="13"/>
      <c r="E231" s="13"/>
      <c r="F231" s="15"/>
      <c r="G231" s="16"/>
      <c r="H231" s="15"/>
      <c r="I231" s="15"/>
    </row>
    <row r="232">
      <c r="A232" s="13"/>
      <c r="B232" s="13"/>
      <c r="C232" s="13"/>
      <c r="D232" s="13"/>
      <c r="E232" s="13"/>
      <c r="F232" s="15"/>
      <c r="G232" s="16"/>
      <c r="H232" s="15"/>
      <c r="I232" s="15"/>
    </row>
    <row r="233">
      <c r="A233" s="13"/>
      <c r="B233" s="13"/>
      <c r="C233" s="13"/>
      <c r="D233" s="13"/>
      <c r="E233" s="13"/>
      <c r="F233" s="15"/>
      <c r="G233" s="16"/>
      <c r="H233" s="15"/>
      <c r="I233" s="15"/>
    </row>
    <row r="234">
      <c r="A234" s="13"/>
      <c r="B234" s="13"/>
      <c r="C234" s="13"/>
      <c r="D234" s="13"/>
      <c r="E234" s="13"/>
      <c r="F234" s="15"/>
      <c r="G234" s="16"/>
      <c r="H234" s="15"/>
      <c r="I234" s="15"/>
    </row>
    <row r="235">
      <c r="A235" s="13"/>
      <c r="B235" s="13"/>
      <c r="C235" s="13"/>
      <c r="D235" s="13"/>
      <c r="E235" s="13"/>
      <c r="F235" s="15"/>
      <c r="G235" s="16"/>
      <c r="H235" s="15"/>
      <c r="I235" s="15"/>
    </row>
    <row r="236">
      <c r="A236" s="13"/>
      <c r="B236" s="13"/>
      <c r="C236" s="13"/>
      <c r="D236" s="13"/>
      <c r="E236" s="13"/>
      <c r="F236" s="15"/>
      <c r="G236" s="16"/>
      <c r="H236" s="15"/>
      <c r="I236" s="15"/>
    </row>
    <row r="237">
      <c r="A237" s="13"/>
      <c r="B237" s="13"/>
      <c r="C237" s="13"/>
      <c r="D237" s="13"/>
      <c r="E237" s="13"/>
      <c r="F237" s="15"/>
      <c r="G237" s="16"/>
      <c r="H237" s="15"/>
      <c r="I237" s="15"/>
    </row>
    <row r="238">
      <c r="A238" s="13"/>
      <c r="B238" s="13"/>
      <c r="C238" s="13"/>
      <c r="D238" s="13"/>
      <c r="E238" s="13"/>
      <c r="F238" s="15"/>
      <c r="G238" s="16"/>
      <c r="H238" s="15"/>
      <c r="I238" s="15"/>
    </row>
    <row r="239">
      <c r="A239" s="13"/>
      <c r="B239" s="13"/>
      <c r="C239" s="13"/>
      <c r="D239" s="13"/>
      <c r="E239" s="13"/>
      <c r="F239" s="15"/>
      <c r="G239" s="16"/>
      <c r="H239" s="15"/>
      <c r="I239" s="15"/>
    </row>
    <row r="240">
      <c r="A240" s="13"/>
      <c r="B240" s="13"/>
      <c r="C240" s="13"/>
      <c r="D240" s="13"/>
      <c r="E240" s="13"/>
      <c r="F240" s="15"/>
      <c r="G240" s="16"/>
      <c r="H240" s="15"/>
      <c r="I240" s="15"/>
    </row>
    <row r="241">
      <c r="A241" s="13"/>
      <c r="B241" s="13"/>
      <c r="C241" s="13"/>
      <c r="D241" s="13"/>
      <c r="E241" s="13"/>
      <c r="F241" s="15"/>
      <c r="G241" s="16"/>
      <c r="H241" s="15"/>
      <c r="I241" s="15"/>
    </row>
    <row r="242">
      <c r="A242" s="13"/>
      <c r="B242" s="13"/>
      <c r="C242" s="13"/>
      <c r="D242" s="13"/>
      <c r="E242" s="13"/>
      <c r="F242" s="15"/>
      <c r="G242" s="16"/>
      <c r="H242" s="15"/>
      <c r="I242" s="15"/>
    </row>
    <row r="243">
      <c r="A243" s="13"/>
      <c r="B243" s="13"/>
      <c r="C243" s="13"/>
      <c r="D243" s="13"/>
      <c r="E243" s="13"/>
      <c r="F243" s="15"/>
      <c r="G243" s="16"/>
      <c r="H243" s="15"/>
      <c r="I243" s="15"/>
    </row>
    <row r="244">
      <c r="A244" s="13"/>
      <c r="B244" s="13"/>
      <c r="C244" s="13"/>
      <c r="D244" s="13"/>
      <c r="E244" s="13"/>
      <c r="F244" s="15"/>
      <c r="G244" s="16"/>
      <c r="H244" s="15"/>
      <c r="I244" s="15"/>
    </row>
    <row r="245">
      <c r="A245" s="13"/>
      <c r="B245" s="13"/>
      <c r="C245" s="13"/>
      <c r="D245" s="13"/>
      <c r="E245" s="13"/>
      <c r="F245" s="15"/>
      <c r="G245" s="16"/>
      <c r="H245" s="15"/>
      <c r="I245" s="15"/>
    </row>
    <row r="246">
      <c r="A246" s="13"/>
      <c r="B246" s="13"/>
      <c r="C246" s="13"/>
      <c r="D246" s="13"/>
      <c r="E246" s="13"/>
      <c r="F246" s="15"/>
      <c r="G246" s="16"/>
      <c r="H246" s="15"/>
      <c r="I246" s="15"/>
    </row>
    <row r="247">
      <c r="A247" s="13"/>
      <c r="B247" s="13"/>
      <c r="C247" s="13"/>
      <c r="D247" s="13"/>
      <c r="E247" s="13"/>
      <c r="F247" s="15"/>
      <c r="G247" s="16"/>
      <c r="H247" s="15"/>
      <c r="I247" s="15"/>
    </row>
    <row r="248">
      <c r="A248" s="13"/>
      <c r="B248" s="13"/>
      <c r="C248" s="13"/>
      <c r="D248" s="13"/>
      <c r="E248" s="13"/>
      <c r="F248" s="15"/>
      <c r="G248" s="16"/>
      <c r="H248" s="15"/>
      <c r="I248" s="15"/>
    </row>
    <row r="249">
      <c r="A249" s="13"/>
      <c r="B249" s="13"/>
      <c r="C249" s="13"/>
      <c r="D249" s="13"/>
      <c r="E249" s="13"/>
      <c r="F249" s="15"/>
      <c r="G249" s="16"/>
      <c r="H249" s="15"/>
      <c r="I249" s="15"/>
    </row>
    <row r="250">
      <c r="A250" s="13"/>
      <c r="B250" s="13"/>
      <c r="C250" s="13"/>
      <c r="D250" s="13"/>
      <c r="E250" s="13"/>
      <c r="F250" s="15"/>
      <c r="G250" s="16"/>
      <c r="H250" s="15"/>
      <c r="I250" s="15"/>
    </row>
    <row r="251">
      <c r="A251" s="13"/>
      <c r="B251" s="13"/>
      <c r="C251" s="13"/>
      <c r="D251" s="13"/>
      <c r="E251" s="13"/>
      <c r="F251" s="15"/>
      <c r="G251" s="16"/>
      <c r="H251" s="15"/>
      <c r="I251" s="15"/>
    </row>
    <row r="252">
      <c r="A252" s="13"/>
      <c r="B252" s="13"/>
      <c r="C252" s="13"/>
      <c r="D252" s="13"/>
      <c r="E252" s="13"/>
      <c r="F252" s="15"/>
      <c r="G252" s="16"/>
      <c r="H252" s="15"/>
      <c r="I252" s="15"/>
    </row>
    <row r="253">
      <c r="A253" s="13"/>
      <c r="B253" s="13"/>
      <c r="C253" s="13"/>
      <c r="D253" s="13"/>
      <c r="E253" s="13"/>
      <c r="F253" s="15"/>
      <c r="G253" s="16"/>
      <c r="H253" s="15"/>
      <c r="I253" s="15"/>
    </row>
    <row r="254">
      <c r="A254" s="13"/>
      <c r="B254" s="13"/>
      <c r="C254" s="13"/>
      <c r="D254" s="13"/>
      <c r="E254" s="13"/>
      <c r="F254" s="15"/>
      <c r="G254" s="16"/>
      <c r="H254" s="15"/>
      <c r="I254" s="15"/>
    </row>
    <row r="255">
      <c r="A255" s="13"/>
      <c r="B255" s="13"/>
      <c r="C255" s="13"/>
      <c r="D255" s="13"/>
      <c r="E255" s="13"/>
      <c r="F255" s="15"/>
      <c r="G255" s="16"/>
      <c r="H255" s="15"/>
      <c r="I255" s="15"/>
    </row>
    <row r="256">
      <c r="A256" s="13"/>
      <c r="B256" s="13"/>
      <c r="C256" s="13"/>
      <c r="D256" s="13"/>
      <c r="E256" s="13"/>
      <c r="F256" s="15"/>
      <c r="G256" s="16"/>
      <c r="H256" s="15"/>
      <c r="I256" s="15"/>
    </row>
    <row r="257">
      <c r="A257" s="13"/>
      <c r="B257" s="13"/>
      <c r="C257" s="13"/>
      <c r="D257" s="13"/>
      <c r="E257" s="13"/>
      <c r="F257" s="15"/>
      <c r="G257" s="16"/>
      <c r="H257" s="15"/>
      <c r="I257" s="15"/>
    </row>
    <row r="258">
      <c r="A258" s="13"/>
      <c r="B258" s="13"/>
      <c r="C258" s="13"/>
      <c r="D258" s="13"/>
      <c r="E258" s="13"/>
      <c r="F258" s="15"/>
      <c r="G258" s="16"/>
      <c r="H258" s="15"/>
      <c r="I258" s="15"/>
    </row>
    <row r="259">
      <c r="A259" s="13"/>
      <c r="B259" s="13"/>
      <c r="C259" s="13"/>
      <c r="D259" s="13"/>
      <c r="E259" s="13"/>
      <c r="F259" s="15"/>
      <c r="G259" s="16"/>
      <c r="H259" s="15"/>
      <c r="I259" s="15"/>
    </row>
    <row r="260">
      <c r="A260" s="13"/>
      <c r="B260" s="13"/>
      <c r="C260" s="13"/>
      <c r="D260" s="13"/>
      <c r="E260" s="13"/>
      <c r="F260" s="15"/>
      <c r="G260" s="16"/>
      <c r="H260" s="15"/>
      <c r="I260" s="15"/>
    </row>
    <row r="261">
      <c r="A261" s="13"/>
      <c r="B261" s="13"/>
      <c r="C261" s="13"/>
      <c r="D261" s="13"/>
      <c r="E261" s="13"/>
      <c r="F261" s="15"/>
      <c r="G261" s="16"/>
      <c r="H261" s="15"/>
      <c r="I261" s="15"/>
    </row>
    <row r="262">
      <c r="A262" s="13"/>
      <c r="B262" s="13"/>
      <c r="C262" s="13"/>
      <c r="D262" s="13"/>
      <c r="E262" s="13"/>
      <c r="F262" s="15"/>
      <c r="G262" s="16"/>
      <c r="H262" s="15"/>
      <c r="I262" s="15"/>
    </row>
    <row r="263">
      <c r="A263" s="13"/>
      <c r="B263" s="13"/>
      <c r="C263" s="13"/>
      <c r="D263" s="13"/>
      <c r="E263" s="13"/>
      <c r="F263" s="15"/>
      <c r="G263" s="16"/>
      <c r="H263" s="15"/>
      <c r="I263" s="15"/>
    </row>
    <row r="264">
      <c r="A264" s="13"/>
      <c r="B264" s="13"/>
      <c r="C264" s="13"/>
      <c r="D264" s="13"/>
      <c r="E264" s="13"/>
      <c r="F264" s="15"/>
      <c r="G264" s="16"/>
      <c r="H264" s="15"/>
      <c r="I264" s="15"/>
    </row>
    <row r="265">
      <c r="A265" s="13"/>
      <c r="B265" s="13"/>
      <c r="C265" s="13"/>
      <c r="D265" s="13"/>
      <c r="E265" s="13"/>
      <c r="F265" s="15"/>
      <c r="G265" s="16"/>
      <c r="H265" s="15"/>
      <c r="I265" s="15"/>
    </row>
    <row r="266">
      <c r="A266" s="13"/>
      <c r="B266" s="13"/>
      <c r="C266" s="13"/>
      <c r="D266" s="13"/>
      <c r="E266" s="13"/>
      <c r="F266" s="15"/>
      <c r="G266" s="16"/>
      <c r="H266" s="15"/>
      <c r="I266" s="15"/>
    </row>
    <row r="267">
      <c r="A267" s="13"/>
      <c r="B267" s="13"/>
      <c r="C267" s="13"/>
      <c r="D267" s="13"/>
      <c r="E267" s="13"/>
      <c r="F267" s="15"/>
      <c r="G267" s="16"/>
      <c r="H267" s="15"/>
      <c r="I267" s="15"/>
    </row>
    <row r="268">
      <c r="A268" s="13"/>
      <c r="B268" s="13"/>
      <c r="C268" s="13"/>
      <c r="D268" s="13"/>
      <c r="E268" s="13"/>
      <c r="F268" s="15"/>
      <c r="G268" s="16"/>
      <c r="H268" s="15"/>
      <c r="I268" s="15"/>
    </row>
    <row r="269">
      <c r="A269" s="13"/>
      <c r="B269" s="13"/>
      <c r="C269" s="13"/>
      <c r="D269" s="13"/>
      <c r="E269" s="13"/>
      <c r="F269" s="15"/>
      <c r="G269" s="16"/>
      <c r="H269" s="15"/>
      <c r="I269" s="15"/>
    </row>
    <row r="270">
      <c r="A270" s="13"/>
      <c r="B270" s="13"/>
      <c r="C270" s="13"/>
      <c r="D270" s="13"/>
      <c r="E270" s="13"/>
      <c r="F270" s="15"/>
      <c r="G270" s="16"/>
      <c r="H270" s="15"/>
      <c r="I270" s="15"/>
    </row>
    <row r="271">
      <c r="A271" s="13"/>
      <c r="B271" s="13"/>
      <c r="C271" s="13"/>
      <c r="D271" s="13"/>
      <c r="E271" s="13"/>
      <c r="F271" s="15"/>
      <c r="G271" s="16"/>
      <c r="H271" s="15"/>
      <c r="I271" s="15"/>
    </row>
    <row r="272">
      <c r="A272" s="13"/>
      <c r="B272" s="13"/>
      <c r="C272" s="13"/>
      <c r="D272" s="13"/>
      <c r="E272" s="13"/>
      <c r="F272" s="15"/>
      <c r="G272" s="16"/>
      <c r="H272" s="15"/>
      <c r="I272" s="15"/>
    </row>
    <row r="273">
      <c r="A273" s="13"/>
      <c r="B273" s="13"/>
      <c r="C273" s="13"/>
      <c r="D273" s="13"/>
      <c r="E273" s="13"/>
      <c r="F273" s="15"/>
      <c r="G273" s="16"/>
      <c r="H273" s="15"/>
      <c r="I273" s="15"/>
    </row>
    <row r="274">
      <c r="A274" s="13"/>
      <c r="B274" s="13"/>
      <c r="C274" s="13"/>
      <c r="D274" s="13"/>
      <c r="E274" s="13"/>
      <c r="F274" s="15"/>
      <c r="G274" s="16"/>
      <c r="H274" s="15"/>
      <c r="I274" s="15"/>
    </row>
    <row r="275">
      <c r="A275" s="13"/>
      <c r="B275" s="13"/>
      <c r="C275" s="13"/>
      <c r="D275" s="13"/>
      <c r="E275" s="13"/>
      <c r="F275" s="15"/>
      <c r="G275" s="16"/>
      <c r="H275" s="15"/>
      <c r="I275" s="15"/>
    </row>
    <row r="276">
      <c r="A276" s="13"/>
      <c r="B276" s="13"/>
      <c r="C276" s="13"/>
      <c r="D276" s="13"/>
      <c r="E276" s="13"/>
      <c r="F276" s="15"/>
      <c r="G276" s="16"/>
      <c r="H276" s="15"/>
      <c r="I276" s="15"/>
    </row>
    <row r="277">
      <c r="A277" s="13"/>
      <c r="B277" s="13"/>
      <c r="C277" s="13"/>
      <c r="D277" s="13"/>
      <c r="E277" s="13"/>
      <c r="F277" s="15"/>
      <c r="G277" s="16"/>
      <c r="H277" s="15"/>
      <c r="I277" s="15"/>
    </row>
    <row r="278">
      <c r="A278" s="13"/>
      <c r="B278" s="13"/>
      <c r="C278" s="13"/>
      <c r="D278" s="13"/>
      <c r="E278" s="13"/>
      <c r="F278" s="15"/>
      <c r="G278" s="16"/>
      <c r="H278" s="15"/>
      <c r="I278" s="15"/>
    </row>
    <row r="279">
      <c r="A279" s="13"/>
      <c r="B279" s="13"/>
      <c r="C279" s="13"/>
      <c r="D279" s="13"/>
      <c r="E279" s="13"/>
      <c r="F279" s="15"/>
      <c r="G279" s="16"/>
      <c r="H279" s="15"/>
      <c r="I279" s="15"/>
    </row>
    <row r="280">
      <c r="A280" s="13"/>
      <c r="B280" s="13"/>
      <c r="C280" s="13"/>
      <c r="D280" s="13"/>
      <c r="E280" s="13"/>
      <c r="F280" s="15"/>
      <c r="G280" s="16"/>
      <c r="H280" s="15"/>
      <c r="I280" s="15"/>
    </row>
    <row r="281">
      <c r="A281" s="13"/>
      <c r="B281" s="13"/>
      <c r="C281" s="13"/>
      <c r="D281" s="13"/>
      <c r="E281" s="13"/>
      <c r="F281" s="15"/>
      <c r="G281" s="16"/>
      <c r="H281" s="15"/>
      <c r="I281" s="15"/>
    </row>
    <row r="282">
      <c r="A282" s="13"/>
      <c r="B282" s="13"/>
      <c r="C282" s="13"/>
      <c r="D282" s="13"/>
      <c r="E282" s="13"/>
      <c r="F282" s="15"/>
      <c r="G282" s="16"/>
      <c r="H282" s="15"/>
      <c r="I282" s="15"/>
    </row>
    <row r="283">
      <c r="A283" s="13"/>
      <c r="B283" s="13"/>
      <c r="C283" s="13"/>
      <c r="D283" s="13"/>
      <c r="E283" s="13"/>
      <c r="F283" s="15"/>
      <c r="G283" s="16"/>
      <c r="H283" s="15"/>
      <c r="I283" s="15"/>
    </row>
    <row r="284">
      <c r="A284" s="13"/>
      <c r="B284" s="13"/>
      <c r="C284" s="13"/>
      <c r="D284" s="13"/>
      <c r="E284" s="13"/>
      <c r="F284" s="15"/>
      <c r="G284" s="16"/>
      <c r="H284" s="15"/>
      <c r="I284" s="15"/>
    </row>
    <row r="285">
      <c r="A285" s="13"/>
      <c r="B285" s="13"/>
      <c r="C285" s="13"/>
      <c r="D285" s="13"/>
      <c r="E285" s="13"/>
      <c r="F285" s="15"/>
      <c r="G285" s="16"/>
      <c r="H285" s="15"/>
      <c r="I285" s="15"/>
    </row>
    <row r="286">
      <c r="A286" s="13"/>
      <c r="B286" s="13"/>
      <c r="C286" s="13"/>
      <c r="D286" s="13"/>
      <c r="E286" s="13"/>
      <c r="F286" s="15"/>
      <c r="G286" s="16"/>
      <c r="H286" s="15"/>
      <c r="I286" s="15"/>
    </row>
    <row r="287">
      <c r="A287" s="13"/>
      <c r="B287" s="13"/>
      <c r="C287" s="13"/>
      <c r="D287" s="13"/>
      <c r="E287" s="13"/>
      <c r="F287" s="15"/>
      <c r="G287" s="16"/>
      <c r="H287" s="15"/>
      <c r="I287" s="15"/>
    </row>
    <row r="288">
      <c r="A288" s="13"/>
      <c r="B288" s="13"/>
      <c r="C288" s="13"/>
      <c r="D288" s="13"/>
      <c r="E288" s="13"/>
      <c r="F288" s="15"/>
      <c r="G288" s="16"/>
      <c r="H288" s="15"/>
      <c r="I288" s="15"/>
    </row>
    <row r="289">
      <c r="A289" s="13"/>
      <c r="B289" s="13"/>
      <c r="C289" s="13"/>
      <c r="D289" s="13"/>
      <c r="E289" s="13"/>
      <c r="F289" s="15"/>
      <c r="G289" s="16"/>
      <c r="H289" s="15"/>
      <c r="I289" s="15"/>
    </row>
    <row r="290">
      <c r="A290" s="13"/>
      <c r="B290" s="13"/>
      <c r="C290" s="13"/>
      <c r="D290" s="13"/>
      <c r="E290" s="13"/>
      <c r="F290" s="15"/>
      <c r="G290" s="16"/>
      <c r="H290" s="15"/>
      <c r="I290" s="15"/>
    </row>
    <row r="291">
      <c r="A291" s="13"/>
      <c r="B291" s="13"/>
      <c r="C291" s="13"/>
      <c r="D291" s="13"/>
      <c r="E291" s="13"/>
      <c r="F291" s="15"/>
      <c r="G291" s="16"/>
      <c r="H291" s="15"/>
      <c r="I291" s="15"/>
    </row>
    <row r="292">
      <c r="A292" s="13"/>
      <c r="B292" s="13"/>
      <c r="C292" s="13"/>
      <c r="D292" s="13"/>
      <c r="E292" s="13"/>
      <c r="F292" s="15"/>
      <c r="G292" s="16"/>
      <c r="H292" s="15"/>
      <c r="I292" s="15"/>
    </row>
    <row r="293">
      <c r="A293" s="13"/>
      <c r="B293" s="13"/>
      <c r="C293" s="13"/>
      <c r="D293" s="13"/>
      <c r="E293" s="13"/>
      <c r="F293" s="15"/>
      <c r="G293" s="16"/>
      <c r="H293" s="15"/>
      <c r="I293" s="15"/>
    </row>
    <row r="294">
      <c r="A294" s="13"/>
      <c r="B294" s="13"/>
      <c r="C294" s="13"/>
      <c r="D294" s="13"/>
      <c r="E294" s="13"/>
      <c r="F294" s="15"/>
      <c r="G294" s="16"/>
      <c r="H294" s="15"/>
      <c r="I294" s="15"/>
    </row>
    <row r="295">
      <c r="A295" s="13"/>
      <c r="B295" s="13"/>
      <c r="C295" s="13"/>
      <c r="D295" s="13"/>
      <c r="E295" s="13"/>
      <c r="F295" s="15"/>
      <c r="G295" s="16"/>
      <c r="H295" s="15"/>
      <c r="I295" s="15"/>
    </row>
    <row r="296">
      <c r="A296" s="13"/>
      <c r="B296" s="13"/>
      <c r="C296" s="13"/>
      <c r="D296" s="13"/>
      <c r="E296" s="13"/>
      <c r="F296" s="15"/>
      <c r="G296" s="16"/>
      <c r="H296" s="15"/>
      <c r="I296" s="15"/>
    </row>
    <row r="297">
      <c r="A297" s="13"/>
      <c r="B297" s="13"/>
      <c r="C297" s="13"/>
      <c r="D297" s="13"/>
      <c r="E297" s="13"/>
      <c r="F297" s="15"/>
      <c r="G297" s="16"/>
      <c r="H297" s="15"/>
      <c r="I297" s="15"/>
    </row>
    <row r="298">
      <c r="A298" s="13"/>
      <c r="B298" s="13"/>
      <c r="C298" s="13"/>
      <c r="D298" s="13"/>
      <c r="E298" s="13"/>
      <c r="F298" s="15"/>
      <c r="G298" s="16"/>
      <c r="H298" s="15"/>
      <c r="I298" s="15"/>
    </row>
    <row r="299">
      <c r="A299" s="13"/>
      <c r="B299" s="13"/>
      <c r="C299" s="13"/>
      <c r="D299" s="13"/>
      <c r="E299" s="13"/>
      <c r="F299" s="15"/>
      <c r="G299" s="16"/>
      <c r="H299" s="15"/>
      <c r="I299" s="15"/>
    </row>
    <row r="300">
      <c r="A300" s="13"/>
      <c r="B300" s="13"/>
      <c r="C300" s="13"/>
      <c r="D300" s="13"/>
      <c r="E300" s="13"/>
      <c r="F300" s="15"/>
      <c r="G300" s="16"/>
      <c r="H300" s="15"/>
      <c r="I300" s="15"/>
    </row>
    <row r="301">
      <c r="A301" s="13"/>
      <c r="B301" s="13"/>
      <c r="C301" s="13"/>
      <c r="D301" s="13"/>
      <c r="E301" s="13"/>
      <c r="F301" s="15"/>
      <c r="G301" s="16"/>
      <c r="H301" s="15"/>
      <c r="I301" s="15"/>
    </row>
    <row r="302">
      <c r="A302" s="13"/>
      <c r="B302" s="13"/>
      <c r="C302" s="13"/>
      <c r="D302" s="13"/>
      <c r="E302" s="13"/>
      <c r="F302" s="15"/>
      <c r="G302" s="16"/>
      <c r="H302" s="15"/>
      <c r="I302" s="15"/>
    </row>
    <row r="303">
      <c r="A303" s="13"/>
      <c r="B303" s="13"/>
      <c r="C303" s="13"/>
      <c r="D303" s="13"/>
      <c r="E303" s="13"/>
      <c r="F303" s="15"/>
      <c r="G303" s="16"/>
      <c r="H303" s="15"/>
      <c r="I303" s="15"/>
    </row>
    <row r="304">
      <c r="A304" s="13"/>
      <c r="B304" s="13"/>
      <c r="C304" s="13"/>
      <c r="D304" s="13"/>
      <c r="E304" s="13"/>
      <c r="F304" s="15"/>
      <c r="G304" s="16"/>
      <c r="H304" s="15"/>
      <c r="I304" s="15"/>
    </row>
    <row r="305">
      <c r="A305" s="13"/>
      <c r="B305" s="13"/>
      <c r="C305" s="13"/>
      <c r="D305" s="13"/>
      <c r="E305" s="13"/>
      <c r="F305" s="15"/>
      <c r="G305" s="16"/>
      <c r="H305" s="15"/>
      <c r="I305" s="15"/>
    </row>
    <row r="306">
      <c r="A306" s="13"/>
      <c r="B306" s="13"/>
      <c r="C306" s="13"/>
      <c r="D306" s="13"/>
      <c r="E306" s="13"/>
      <c r="F306" s="15"/>
      <c r="G306" s="16"/>
      <c r="H306" s="15"/>
      <c r="I306" s="15"/>
    </row>
    <row r="307">
      <c r="A307" s="13"/>
      <c r="B307" s="13"/>
      <c r="C307" s="13"/>
      <c r="D307" s="13"/>
      <c r="E307" s="13"/>
      <c r="F307" s="15"/>
      <c r="G307" s="16"/>
      <c r="H307" s="15"/>
      <c r="I307" s="15"/>
    </row>
    <row r="308">
      <c r="A308" s="13"/>
      <c r="B308" s="13"/>
      <c r="C308" s="13"/>
      <c r="D308" s="13"/>
      <c r="E308" s="13"/>
      <c r="F308" s="15"/>
      <c r="G308" s="16"/>
      <c r="H308" s="15"/>
      <c r="I308" s="15"/>
    </row>
    <row r="309">
      <c r="A309" s="13"/>
      <c r="B309" s="13"/>
      <c r="C309" s="13"/>
      <c r="D309" s="13"/>
      <c r="E309" s="13"/>
      <c r="F309" s="15"/>
      <c r="G309" s="16"/>
      <c r="H309" s="15"/>
      <c r="I309" s="15"/>
    </row>
    <row r="310">
      <c r="A310" s="13"/>
      <c r="B310" s="13"/>
      <c r="C310" s="13"/>
      <c r="D310" s="13"/>
      <c r="E310" s="13"/>
      <c r="F310" s="15"/>
      <c r="G310" s="16"/>
      <c r="H310" s="15"/>
      <c r="I310" s="15"/>
    </row>
    <row r="311">
      <c r="A311" s="13"/>
      <c r="B311" s="13"/>
      <c r="C311" s="13"/>
      <c r="D311" s="13"/>
      <c r="E311" s="13"/>
      <c r="F311" s="15"/>
      <c r="G311" s="16"/>
      <c r="H311" s="15"/>
      <c r="I311" s="15"/>
    </row>
    <row r="312">
      <c r="A312" s="13"/>
      <c r="B312" s="13"/>
      <c r="C312" s="13"/>
      <c r="D312" s="13"/>
      <c r="E312" s="13"/>
      <c r="F312" s="15"/>
      <c r="G312" s="16"/>
      <c r="H312" s="15"/>
      <c r="I312" s="15"/>
    </row>
    <row r="313">
      <c r="A313" s="13"/>
      <c r="B313" s="13"/>
      <c r="C313" s="13"/>
      <c r="D313" s="13"/>
      <c r="E313" s="13"/>
      <c r="F313" s="15"/>
      <c r="G313" s="16"/>
      <c r="H313" s="15"/>
      <c r="I313" s="15"/>
    </row>
    <row r="314">
      <c r="A314" s="13"/>
      <c r="B314" s="13"/>
      <c r="C314" s="13"/>
      <c r="D314" s="13"/>
      <c r="E314" s="13"/>
      <c r="F314" s="15"/>
      <c r="G314" s="16"/>
      <c r="H314" s="15"/>
      <c r="I314" s="15"/>
    </row>
    <row r="315">
      <c r="A315" s="13"/>
      <c r="B315" s="13"/>
      <c r="C315" s="13"/>
      <c r="D315" s="13"/>
      <c r="E315" s="13"/>
      <c r="F315" s="15"/>
      <c r="G315" s="16"/>
      <c r="H315" s="15"/>
      <c r="I315" s="15"/>
    </row>
    <row r="316">
      <c r="A316" s="13"/>
      <c r="B316" s="13"/>
      <c r="C316" s="13"/>
      <c r="D316" s="13"/>
      <c r="E316" s="13"/>
      <c r="F316" s="15"/>
      <c r="G316" s="16"/>
      <c r="H316" s="15"/>
      <c r="I316" s="15"/>
    </row>
    <row r="317">
      <c r="A317" s="13"/>
      <c r="B317" s="13"/>
      <c r="C317" s="13"/>
      <c r="D317" s="13"/>
      <c r="E317" s="13"/>
      <c r="F317" s="15"/>
      <c r="G317" s="16"/>
      <c r="H317" s="15"/>
      <c r="I317" s="15"/>
    </row>
    <row r="318">
      <c r="A318" s="13"/>
      <c r="B318" s="13"/>
      <c r="C318" s="13"/>
      <c r="D318" s="13"/>
      <c r="E318" s="13"/>
      <c r="F318" s="15"/>
      <c r="G318" s="16"/>
      <c r="H318" s="15"/>
      <c r="I318" s="15"/>
    </row>
    <row r="319">
      <c r="A319" s="13"/>
      <c r="B319" s="13"/>
      <c r="C319" s="13"/>
      <c r="D319" s="13"/>
      <c r="E319" s="13"/>
      <c r="F319" s="15"/>
      <c r="G319" s="16"/>
      <c r="H319" s="15"/>
      <c r="I319" s="15"/>
    </row>
    <row r="320">
      <c r="A320" s="13"/>
      <c r="B320" s="13"/>
      <c r="C320" s="13"/>
      <c r="D320" s="13"/>
      <c r="E320" s="13"/>
      <c r="F320" s="15"/>
      <c r="G320" s="16"/>
      <c r="H320" s="15"/>
      <c r="I320" s="15"/>
    </row>
    <row r="321">
      <c r="A321" s="13"/>
      <c r="B321" s="13"/>
      <c r="C321" s="13"/>
      <c r="D321" s="13"/>
      <c r="E321" s="13"/>
      <c r="F321" s="15"/>
      <c r="G321" s="16"/>
      <c r="H321" s="15"/>
      <c r="I321" s="15"/>
    </row>
    <row r="322">
      <c r="A322" s="13"/>
      <c r="B322" s="13"/>
      <c r="C322" s="13"/>
      <c r="D322" s="13"/>
      <c r="E322" s="13"/>
      <c r="F322" s="15"/>
      <c r="G322" s="16"/>
      <c r="H322" s="15"/>
      <c r="I322" s="15"/>
    </row>
    <row r="323">
      <c r="A323" s="13"/>
      <c r="B323" s="13"/>
      <c r="C323" s="13"/>
      <c r="D323" s="13"/>
      <c r="E323" s="13"/>
      <c r="F323" s="15"/>
      <c r="G323" s="16"/>
      <c r="H323" s="15"/>
      <c r="I323" s="15"/>
    </row>
    <row r="324">
      <c r="A324" s="13"/>
      <c r="B324" s="13"/>
      <c r="C324" s="13"/>
      <c r="D324" s="13"/>
      <c r="E324" s="13"/>
      <c r="F324" s="15"/>
      <c r="G324" s="16"/>
      <c r="H324" s="15"/>
      <c r="I324" s="15"/>
    </row>
    <row r="325">
      <c r="A325" s="13"/>
      <c r="B325" s="13"/>
      <c r="C325" s="13"/>
      <c r="D325" s="13"/>
      <c r="E325" s="13"/>
      <c r="F325" s="15"/>
      <c r="G325" s="16"/>
      <c r="H325" s="15"/>
      <c r="I325" s="15"/>
    </row>
    <row r="326">
      <c r="A326" s="13"/>
      <c r="B326" s="13"/>
      <c r="C326" s="13"/>
      <c r="D326" s="13"/>
      <c r="E326" s="13"/>
      <c r="F326" s="15"/>
      <c r="G326" s="16"/>
      <c r="H326" s="15"/>
      <c r="I326" s="15"/>
    </row>
    <row r="327">
      <c r="A327" s="13"/>
      <c r="B327" s="13"/>
      <c r="C327" s="13"/>
      <c r="D327" s="13"/>
      <c r="E327" s="13"/>
      <c r="F327" s="15"/>
      <c r="G327" s="16"/>
      <c r="H327" s="15"/>
      <c r="I327" s="15"/>
    </row>
    <row r="328">
      <c r="A328" s="13"/>
      <c r="B328" s="13"/>
      <c r="C328" s="13"/>
      <c r="D328" s="13"/>
      <c r="E328" s="13"/>
      <c r="F328" s="15"/>
      <c r="G328" s="16"/>
      <c r="H328" s="15"/>
      <c r="I328" s="15"/>
    </row>
    <row r="329">
      <c r="A329" s="13"/>
      <c r="B329" s="13"/>
      <c r="C329" s="13"/>
      <c r="D329" s="13"/>
      <c r="E329" s="13"/>
      <c r="F329" s="15"/>
      <c r="G329" s="16"/>
      <c r="H329" s="15"/>
      <c r="I329" s="15"/>
    </row>
    <row r="330">
      <c r="A330" s="13"/>
      <c r="B330" s="13"/>
      <c r="C330" s="13"/>
      <c r="D330" s="13"/>
      <c r="E330" s="13"/>
      <c r="F330" s="15"/>
      <c r="G330" s="16"/>
      <c r="H330" s="15"/>
      <c r="I330" s="15"/>
    </row>
    <row r="331">
      <c r="A331" s="13"/>
      <c r="B331" s="13"/>
      <c r="C331" s="13"/>
      <c r="D331" s="13"/>
      <c r="E331" s="13"/>
      <c r="F331" s="15"/>
      <c r="G331" s="16"/>
      <c r="H331" s="15"/>
      <c r="I331" s="15"/>
    </row>
    <row r="332">
      <c r="A332" s="13"/>
      <c r="B332" s="13"/>
      <c r="C332" s="13"/>
      <c r="D332" s="13"/>
      <c r="E332" s="13"/>
      <c r="F332" s="15"/>
      <c r="G332" s="16"/>
      <c r="H332" s="15"/>
      <c r="I332" s="15"/>
    </row>
    <row r="333">
      <c r="A333" s="13"/>
      <c r="B333" s="13"/>
      <c r="C333" s="13"/>
      <c r="D333" s="13"/>
      <c r="E333" s="13"/>
      <c r="F333" s="15"/>
      <c r="G333" s="16"/>
      <c r="H333" s="15"/>
      <c r="I333" s="15"/>
    </row>
    <row r="334">
      <c r="A334" s="13"/>
      <c r="B334" s="13"/>
      <c r="C334" s="13"/>
      <c r="D334" s="13"/>
      <c r="E334" s="13"/>
      <c r="F334" s="15"/>
      <c r="G334" s="16"/>
      <c r="H334" s="15"/>
      <c r="I334" s="15"/>
    </row>
    <row r="335">
      <c r="A335" s="13"/>
      <c r="B335" s="13"/>
      <c r="C335" s="13"/>
      <c r="D335" s="13"/>
      <c r="E335" s="13"/>
      <c r="F335" s="15"/>
      <c r="G335" s="16"/>
      <c r="H335" s="15"/>
      <c r="I335" s="15"/>
    </row>
    <row r="336">
      <c r="A336" s="13"/>
      <c r="B336" s="13"/>
      <c r="C336" s="13"/>
      <c r="D336" s="13"/>
      <c r="E336" s="13"/>
      <c r="F336" s="15"/>
      <c r="G336" s="16"/>
      <c r="H336" s="15"/>
      <c r="I336" s="15"/>
    </row>
    <row r="337">
      <c r="A337" s="13"/>
      <c r="B337" s="13"/>
      <c r="C337" s="13"/>
      <c r="D337" s="13"/>
      <c r="E337" s="13"/>
      <c r="F337" s="15"/>
      <c r="G337" s="16"/>
      <c r="H337" s="15"/>
      <c r="I337" s="15"/>
    </row>
    <row r="338">
      <c r="A338" s="13"/>
      <c r="B338" s="13"/>
      <c r="C338" s="13"/>
      <c r="D338" s="13"/>
      <c r="E338" s="13"/>
      <c r="F338" s="15"/>
      <c r="G338" s="16"/>
      <c r="H338" s="15"/>
      <c r="I338" s="15"/>
    </row>
    <row r="339">
      <c r="A339" s="13"/>
      <c r="B339" s="13"/>
      <c r="C339" s="13"/>
      <c r="D339" s="13"/>
      <c r="E339" s="13"/>
      <c r="F339" s="15"/>
      <c r="G339" s="16"/>
      <c r="H339" s="15"/>
      <c r="I339" s="15"/>
    </row>
    <row r="340">
      <c r="A340" s="13"/>
      <c r="B340" s="13"/>
      <c r="C340" s="13"/>
      <c r="D340" s="13"/>
      <c r="E340" s="13"/>
      <c r="F340" s="15"/>
      <c r="G340" s="16"/>
      <c r="H340" s="15"/>
      <c r="I340" s="15"/>
    </row>
    <row r="341">
      <c r="A341" s="13"/>
      <c r="B341" s="13"/>
      <c r="C341" s="13"/>
      <c r="D341" s="13"/>
      <c r="E341" s="13"/>
      <c r="F341" s="15"/>
      <c r="G341" s="16"/>
      <c r="H341" s="15"/>
      <c r="I341" s="15"/>
    </row>
    <row r="342">
      <c r="A342" s="13"/>
      <c r="B342" s="13"/>
      <c r="C342" s="13"/>
      <c r="D342" s="13"/>
      <c r="E342" s="13"/>
      <c r="F342" s="15"/>
      <c r="G342" s="16"/>
      <c r="H342" s="15"/>
      <c r="I342" s="15"/>
    </row>
    <row r="343">
      <c r="A343" s="13"/>
      <c r="B343" s="13"/>
      <c r="C343" s="13"/>
      <c r="D343" s="13"/>
      <c r="E343" s="13"/>
      <c r="F343" s="15"/>
      <c r="G343" s="16"/>
      <c r="H343" s="15"/>
      <c r="I343" s="15"/>
    </row>
    <row r="344">
      <c r="A344" s="13"/>
      <c r="B344" s="13"/>
      <c r="C344" s="13"/>
      <c r="D344" s="13"/>
      <c r="E344" s="13"/>
      <c r="F344" s="15"/>
      <c r="G344" s="16"/>
      <c r="H344" s="15"/>
      <c r="I344" s="15"/>
    </row>
    <row r="345">
      <c r="A345" s="13"/>
      <c r="B345" s="13"/>
      <c r="C345" s="13"/>
      <c r="D345" s="13"/>
      <c r="E345" s="13"/>
      <c r="F345" s="15"/>
      <c r="G345" s="16"/>
      <c r="H345" s="15"/>
      <c r="I345" s="15"/>
    </row>
    <row r="346">
      <c r="A346" s="13"/>
      <c r="B346" s="13"/>
      <c r="C346" s="13"/>
      <c r="D346" s="13"/>
      <c r="E346" s="13"/>
      <c r="F346" s="15"/>
      <c r="G346" s="16"/>
      <c r="H346" s="15"/>
      <c r="I346" s="15"/>
    </row>
    <row r="347">
      <c r="A347" s="13"/>
      <c r="B347" s="13"/>
      <c r="C347" s="13"/>
      <c r="D347" s="13"/>
      <c r="E347" s="13"/>
      <c r="F347" s="15"/>
      <c r="G347" s="16"/>
      <c r="H347" s="15"/>
      <c r="I347" s="15"/>
    </row>
    <row r="348">
      <c r="A348" s="13"/>
      <c r="B348" s="13"/>
      <c r="C348" s="13"/>
      <c r="D348" s="13"/>
      <c r="E348" s="13"/>
      <c r="F348" s="15"/>
      <c r="G348" s="16"/>
      <c r="H348" s="15"/>
      <c r="I348" s="15"/>
    </row>
    <row r="349">
      <c r="A349" s="13"/>
      <c r="B349" s="13"/>
      <c r="C349" s="13"/>
      <c r="D349" s="13"/>
      <c r="E349" s="13"/>
      <c r="F349" s="15"/>
      <c r="G349" s="16"/>
      <c r="H349" s="15"/>
      <c r="I349" s="15"/>
    </row>
    <row r="350">
      <c r="A350" s="13"/>
      <c r="B350" s="13"/>
      <c r="C350" s="13"/>
      <c r="D350" s="13"/>
      <c r="E350" s="13"/>
      <c r="F350" s="15"/>
      <c r="G350" s="16"/>
      <c r="H350" s="15"/>
      <c r="I350" s="15"/>
    </row>
    <row r="351">
      <c r="A351" s="13"/>
      <c r="B351" s="13"/>
      <c r="C351" s="13"/>
      <c r="D351" s="13"/>
      <c r="E351" s="13"/>
      <c r="F351" s="15"/>
      <c r="G351" s="16"/>
      <c r="H351" s="15"/>
      <c r="I351" s="15"/>
    </row>
    <row r="352">
      <c r="A352" s="13"/>
      <c r="B352" s="13"/>
      <c r="C352" s="13"/>
      <c r="D352" s="13"/>
      <c r="E352" s="13"/>
      <c r="F352" s="15"/>
      <c r="G352" s="16"/>
      <c r="H352" s="15"/>
      <c r="I352" s="15"/>
    </row>
    <row r="353">
      <c r="A353" s="13"/>
      <c r="B353" s="13"/>
      <c r="C353" s="13"/>
      <c r="D353" s="13"/>
      <c r="E353" s="13"/>
      <c r="F353" s="15"/>
      <c r="G353" s="16"/>
      <c r="H353" s="15"/>
      <c r="I353" s="15"/>
    </row>
    <row r="354">
      <c r="A354" s="13"/>
      <c r="B354" s="13"/>
      <c r="C354" s="13"/>
      <c r="D354" s="13"/>
      <c r="E354" s="13"/>
      <c r="F354" s="15"/>
      <c r="G354" s="16"/>
      <c r="H354" s="15"/>
      <c r="I354" s="15"/>
    </row>
    <row r="355">
      <c r="A355" s="13"/>
      <c r="B355" s="13"/>
      <c r="C355" s="13"/>
      <c r="D355" s="13"/>
      <c r="E355" s="13"/>
      <c r="F355" s="15"/>
      <c r="G355" s="16"/>
      <c r="H355" s="15"/>
      <c r="I355" s="15"/>
    </row>
    <row r="356">
      <c r="A356" s="13"/>
      <c r="B356" s="13"/>
      <c r="C356" s="13"/>
      <c r="D356" s="13"/>
      <c r="E356" s="13"/>
      <c r="F356" s="15"/>
      <c r="G356" s="16"/>
      <c r="H356" s="15"/>
      <c r="I356" s="15"/>
    </row>
    <row r="357">
      <c r="A357" s="13"/>
      <c r="B357" s="13"/>
      <c r="C357" s="13"/>
      <c r="D357" s="13"/>
      <c r="E357" s="13"/>
      <c r="F357" s="15"/>
      <c r="G357" s="16"/>
      <c r="H357" s="15"/>
      <c r="I357" s="15"/>
    </row>
    <row r="358">
      <c r="A358" s="13"/>
      <c r="B358" s="13"/>
      <c r="C358" s="13"/>
      <c r="D358" s="13"/>
      <c r="E358" s="13"/>
      <c r="F358" s="15"/>
      <c r="G358" s="16"/>
      <c r="H358" s="15"/>
      <c r="I358" s="15"/>
    </row>
    <row r="359">
      <c r="A359" s="13"/>
      <c r="B359" s="13"/>
      <c r="C359" s="13"/>
      <c r="D359" s="13"/>
      <c r="E359" s="13"/>
      <c r="F359" s="15"/>
      <c r="G359" s="16"/>
      <c r="H359" s="15"/>
      <c r="I359" s="15"/>
    </row>
    <row r="360">
      <c r="A360" s="13"/>
      <c r="B360" s="13"/>
      <c r="C360" s="13"/>
      <c r="D360" s="13"/>
      <c r="E360" s="13"/>
      <c r="F360" s="15"/>
      <c r="G360" s="16"/>
      <c r="H360" s="15"/>
      <c r="I360" s="15"/>
    </row>
    <row r="361">
      <c r="A361" s="13"/>
      <c r="B361" s="13"/>
      <c r="C361" s="13"/>
      <c r="D361" s="13"/>
      <c r="E361" s="13"/>
      <c r="F361" s="15"/>
      <c r="G361" s="16"/>
      <c r="H361" s="15"/>
      <c r="I361" s="15"/>
    </row>
    <row r="362">
      <c r="A362" s="13"/>
      <c r="B362" s="13"/>
      <c r="C362" s="13"/>
      <c r="D362" s="13"/>
      <c r="E362" s="13"/>
      <c r="F362" s="15"/>
      <c r="G362" s="16"/>
      <c r="H362" s="15"/>
      <c r="I362" s="15"/>
    </row>
    <row r="363">
      <c r="A363" s="13"/>
      <c r="B363" s="13"/>
      <c r="C363" s="13"/>
      <c r="D363" s="13"/>
      <c r="E363" s="13"/>
      <c r="F363" s="15"/>
      <c r="G363" s="16"/>
      <c r="H363" s="15"/>
      <c r="I363" s="15"/>
    </row>
    <row r="364">
      <c r="A364" s="13"/>
      <c r="B364" s="13"/>
      <c r="C364" s="13"/>
      <c r="D364" s="13"/>
      <c r="E364" s="13"/>
      <c r="F364" s="15"/>
      <c r="G364" s="16"/>
      <c r="H364" s="15"/>
      <c r="I364" s="15"/>
    </row>
    <row r="365">
      <c r="A365" s="13"/>
      <c r="B365" s="13"/>
      <c r="C365" s="13"/>
      <c r="D365" s="13"/>
      <c r="E365" s="13"/>
      <c r="F365" s="15"/>
      <c r="G365" s="16"/>
      <c r="H365" s="15"/>
      <c r="I365" s="15"/>
    </row>
    <row r="366">
      <c r="A366" s="13"/>
      <c r="B366" s="13"/>
      <c r="C366" s="13"/>
      <c r="D366" s="13"/>
      <c r="E366" s="13"/>
      <c r="F366" s="15"/>
      <c r="G366" s="16"/>
      <c r="H366" s="15"/>
      <c r="I366" s="15"/>
    </row>
    <row r="367">
      <c r="A367" s="13"/>
      <c r="B367" s="13"/>
      <c r="C367" s="13"/>
      <c r="D367" s="13"/>
      <c r="E367" s="13"/>
      <c r="F367" s="15"/>
      <c r="G367" s="16"/>
      <c r="H367" s="15"/>
      <c r="I367" s="15"/>
    </row>
    <row r="368">
      <c r="A368" s="13"/>
      <c r="B368" s="13"/>
      <c r="C368" s="13"/>
      <c r="D368" s="13"/>
      <c r="E368" s="13"/>
      <c r="F368" s="15"/>
      <c r="G368" s="16"/>
      <c r="H368" s="15"/>
      <c r="I368" s="15"/>
    </row>
    <row r="369">
      <c r="A369" s="13"/>
      <c r="B369" s="13"/>
      <c r="C369" s="13"/>
      <c r="D369" s="13"/>
      <c r="E369" s="13"/>
      <c r="F369" s="15"/>
      <c r="G369" s="16"/>
      <c r="H369" s="15"/>
      <c r="I369" s="15"/>
    </row>
    <row r="370">
      <c r="A370" s="13"/>
      <c r="B370" s="13"/>
      <c r="C370" s="13"/>
      <c r="D370" s="13"/>
      <c r="E370" s="13"/>
      <c r="F370" s="15"/>
      <c r="G370" s="16"/>
      <c r="H370" s="15"/>
      <c r="I370" s="15"/>
    </row>
    <row r="371">
      <c r="A371" s="13"/>
      <c r="B371" s="13"/>
      <c r="C371" s="13"/>
      <c r="D371" s="13"/>
      <c r="E371" s="13"/>
      <c r="F371" s="15"/>
      <c r="G371" s="16"/>
      <c r="H371" s="15"/>
      <c r="I371" s="15"/>
    </row>
    <row r="372">
      <c r="A372" s="13"/>
      <c r="B372" s="13"/>
      <c r="C372" s="13"/>
      <c r="D372" s="13"/>
      <c r="E372" s="13"/>
      <c r="F372" s="15"/>
      <c r="G372" s="16"/>
      <c r="H372" s="15"/>
      <c r="I372" s="15"/>
    </row>
    <row r="373">
      <c r="A373" s="13"/>
      <c r="B373" s="13"/>
      <c r="C373" s="13"/>
      <c r="D373" s="13"/>
      <c r="E373" s="13"/>
      <c r="F373" s="15"/>
      <c r="G373" s="16"/>
      <c r="H373" s="15"/>
      <c r="I373" s="15"/>
    </row>
    <row r="374">
      <c r="A374" s="13"/>
      <c r="B374" s="13"/>
      <c r="C374" s="13"/>
      <c r="D374" s="13"/>
      <c r="E374" s="13"/>
      <c r="F374" s="15"/>
      <c r="G374" s="16"/>
      <c r="H374" s="15"/>
      <c r="I374" s="15"/>
    </row>
    <row r="375">
      <c r="A375" s="13"/>
      <c r="B375" s="13"/>
      <c r="C375" s="13"/>
      <c r="D375" s="13"/>
      <c r="E375" s="13"/>
      <c r="F375" s="15"/>
      <c r="G375" s="16"/>
      <c r="H375" s="15"/>
      <c r="I375" s="15"/>
    </row>
    <row r="376">
      <c r="A376" s="13"/>
      <c r="B376" s="13"/>
      <c r="C376" s="13"/>
      <c r="D376" s="13"/>
      <c r="E376" s="13"/>
      <c r="F376" s="15"/>
      <c r="G376" s="16"/>
      <c r="H376" s="15"/>
      <c r="I376" s="15"/>
    </row>
    <row r="377">
      <c r="A377" s="13"/>
      <c r="B377" s="13"/>
      <c r="C377" s="13"/>
      <c r="D377" s="13"/>
      <c r="E377" s="13"/>
      <c r="F377" s="15"/>
      <c r="G377" s="16"/>
      <c r="H377" s="15"/>
      <c r="I377" s="15"/>
    </row>
    <row r="378">
      <c r="A378" s="13"/>
      <c r="B378" s="13"/>
      <c r="C378" s="13"/>
      <c r="D378" s="13"/>
      <c r="E378" s="13"/>
      <c r="F378" s="15"/>
      <c r="G378" s="16"/>
      <c r="H378" s="15"/>
      <c r="I378" s="15"/>
    </row>
    <row r="379">
      <c r="A379" s="13"/>
      <c r="B379" s="13"/>
      <c r="C379" s="13"/>
      <c r="D379" s="13"/>
      <c r="E379" s="13"/>
      <c r="F379" s="15"/>
      <c r="G379" s="16"/>
      <c r="H379" s="15"/>
      <c r="I379" s="15"/>
    </row>
    <row r="380">
      <c r="A380" s="13"/>
      <c r="B380" s="13"/>
      <c r="C380" s="13"/>
      <c r="D380" s="13"/>
      <c r="E380" s="13"/>
      <c r="F380" s="15"/>
      <c r="G380" s="16"/>
      <c r="H380" s="15"/>
      <c r="I380" s="15"/>
    </row>
    <row r="381">
      <c r="A381" s="13"/>
      <c r="B381" s="13"/>
      <c r="C381" s="13"/>
      <c r="D381" s="13"/>
      <c r="E381" s="13"/>
      <c r="F381" s="15"/>
      <c r="G381" s="16"/>
      <c r="H381" s="15"/>
      <c r="I381" s="15"/>
    </row>
    <row r="382">
      <c r="A382" s="13"/>
      <c r="B382" s="13"/>
      <c r="C382" s="13"/>
      <c r="D382" s="13"/>
      <c r="E382" s="13"/>
      <c r="F382" s="15"/>
      <c r="G382" s="16"/>
      <c r="H382" s="15"/>
      <c r="I382" s="15"/>
    </row>
    <row r="383">
      <c r="A383" s="13"/>
      <c r="B383" s="13"/>
      <c r="C383" s="13"/>
      <c r="D383" s="13"/>
      <c r="E383" s="13"/>
      <c r="F383" s="15"/>
      <c r="G383" s="16"/>
      <c r="H383" s="15"/>
      <c r="I383" s="15"/>
    </row>
    <row r="384">
      <c r="A384" s="13"/>
      <c r="B384" s="13"/>
      <c r="C384" s="13"/>
      <c r="D384" s="13"/>
      <c r="E384" s="13"/>
      <c r="F384" s="15"/>
      <c r="G384" s="16"/>
      <c r="H384" s="15"/>
      <c r="I384" s="15"/>
    </row>
    <row r="385">
      <c r="A385" s="13"/>
      <c r="B385" s="13"/>
      <c r="C385" s="13"/>
      <c r="D385" s="13"/>
      <c r="E385" s="13"/>
      <c r="F385" s="15"/>
      <c r="G385" s="16"/>
      <c r="H385" s="15"/>
      <c r="I385" s="15"/>
    </row>
    <row r="386">
      <c r="A386" s="13"/>
      <c r="B386" s="13"/>
      <c r="C386" s="13"/>
      <c r="D386" s="13"/>
      <c r="E386" s="13"/>
      <c r="F386" s="15"/>
      <c r="G386" s="16"/>
      <c r="H386" s="15"/>
      <c r="I386" s="15"/>
    </row>
    <row r="387">
      <c r="A387" s="13"/>
      <c r="B387" s="13"/>
      <c r="C387" s="13"/>
      <c r="D387" s="13"/>
      <c r="E387" s="13"/>
      <c r="F387" s="15"/>
      <c r="G387" s="16"/>
      <c r="H387" s="15"/>
      <c r="I387" s="15"/>
    </row>
    <row r="388">
      <c r="A388" s="13"/>
      <c r="B388" s="13"/>
      <c r="C388" s="13"/>
      <c r="D388" s="13"/>
      <c r="E388" s="13"/>
      <c r="F388" s="15"/>
      <c r="G388" s="16"/>
      <c r="H388" s="15"/>
      <c r="I388" s="15"/>
    </row>
    <row r="389">
      <c r="A389" s="13"/>
      <c r="B389" s="13"/>
      <c r="C389" s="13"/>
      <c r="D389" s="13"/>
      <c r="E389" s="13"/>
      <c r="F389" s="15"/>
      <c r="G389" s="16"/>
      <c r="H389" s="15"/>
      <c r="I389" s="15"/>
    </row>
    <row r="390">
      <c r="A390" s="13"/>
      <c r="B390" s="13"/>
      <c r="C390" s="13"/>
      <c r="D390" s="13"/>
      <c r="E390" s="13"/>
      <c r="F390" s="15"/>
      <c r="G390" s="16"/>
      <c r="H390" s="15"/>
      <c r="I390" s="15"/>
    </row>
    <row r="391">
      <c r="A391" s="13"/>
      <c r="B391" s="13"/>
      <c r="C391" s="13"/>
      <c r="D391" s="13"/>
      <c r="E391" s="13"/>
      <c r="F391" s="15"/>
      <c r="G391" s="16"/>
      <c r="H391" s="15"/>
      <c r="I391" s="15"/>
    </row>
    <row r="392">
      <c r="A392" s="13"/>
      <c r="B392" s="13"/>
      <c r="C392" s="13"/>
      <c r="D392" s="13"/>
      <c r="E392" s="13"/>
      <c r="F392" s="15"/>
      <c r="G392" s="16"/>
      <c r="H392" s="15"/>
      <c r="I392" s="15"/>
    </row>
    <row r="393">
      <c r="A393" s="13"/>
      <c r="B393" s="13"/>
      <c r="C393" s="13"/>
      <c r="D393" s="13"/>
      <c r="E393" s="13"/>
      <c r="F393" s="15"/>
      <c r="G393" s="16"/>
      <c r="H393" s="15"/>
      <c r="I393" s="15"/>
    </row>
    <row r="394">
      <c r="A394" s="13"/>
      <c r="B394" s="13"/>
      <c r="C394" s="13"/>
      <c r="D394" s="13"/>
      <c r="E394" s="13"/>
      <c r="F394" s="15"/>
      <c r="G394" s="16"/>
      <c r="H394" s="15"/>
      <c r="I394" s="15"/>
    </row>
    <row r="395">
      <c r="A395" s="13"/>
      <c r="B395" s="13"/>
      <c r="C395" s="13"/>
      <c r="D395" s="13"/>
      <c r="E395" s="13"/>
      <c r="F395" s="15"/>
      <c r="G395" s="16"/>
      <c r="H395" s="15"/>
      <c r="I395" s="15"/>
    </row>
    <row r="396">
      <c r="A396" s="13"/>
      <c r="B396" s="13"/>
      <c r="C396" s="13"/>
      <c r="D396" s="13"/>
      <c r="E396" s="13"/>
      <c r="F396" s="15"/>
      <c r="G396" s="16"/>
      <c r="H396" s="15"/>
      <c r="I396" s="15"/>
    </row>
    <row r="397">
      <c r="A397" s="13"/>
      <c r="B397" s="13"/>
      <c r="C397" s="13"/>
      <c r="D397" s="13"/>
      <c r="E397" s="13"/>
      <c r="F397" s="15"/>
      <c r="G397" s="16"/>
      <c r="H397" s="15"/>
      <c r="I397" s="15"/>
    </row>
    <row r="398">
      <c r="A398" s="13"/>
      <c r="B398" s="13"/>
      <c r="C398" s="13"/>
      <c r="D398" s="13"/>
      <c r="E398" s="13"/>
      <c r="F398" s="15"/>
      <c r="G398" s="16"/>
      <c r="H398" s="15"/>
      <c r="I398" s="15"/>
    </row>
    <row r="399">
      <c r="A399" s="13"/>
      <c r="B399" s="13"/>
      <c r="C399" s="13"/>
      <c r="D399" s="13"/>
      <c r="E399" s="13"/>
      <c r="F399" s="15"/>
      <c r="G399" s="16"/>
      <c r="H399" s="15"/>
      <c r="I399" s="15"/>
    </row>
    <row r="400">
      <c r="A400" s="13"/>
      <c r="B400" s="13"/>
      <c r="C400" s="13"/>
      <c r="D400" s="13"/>
      <c r="E400" s="13"/>
      <c r="F400" s="15"/>
      <c r="G400" s="16"/>
      <c r="H400" s="15"/>
      <c r="I400" s="15"/>
    </row>
    <row r="401">
      <c r="A401" s="13"/>
      <c r="B401" s="13"/>
      <c r="C401" s="13"/>
      <c r="D401" s="13"/>
      <c r="E401" s="13"/>
      <c r="F401" s="15"/>
      <c r="G401" s="16"/>
      <c r="H401" s="15"/>
      <c r="I401" s="15"/>
    </row>
    <row r="402">
      <c r="A402" s="13"/>
      <c r="B402" s="13"/>
      <c r="C402" s="13"/>
      <c r="D402" s="13"/>
      <c r="E402" s="13"/>
      <c r="F402" s="15"/>
      <c r="G402" s="16"/>
      <c r="H402" s="15"/>
      <c r="I402" s="15"/>
    </row>
    <row r="403">
      <c r="A403" s="13"/>
      <c r="B403" s="13"/>
      <c r="C403" s="13"/>
      <c r="D403" s="13"/>
      <c r="E403" s="13"/>
      <c r="F403" s="15"/>
      <c r="G403" s="16"/>
      <c r="H403" s="15"/>
      <c r="I403" s="15"/>
    </row>
    <row r="404">
      <c r="A404" s="13"/>
      <c r="B404" s="13"/>
      <c r="C404" s="13"/>
      <c r="D404" s="13"/>
      <c r="E404" s="13"/>
      <c r="F404" s="15"/>
      <c r="G404" s="16"/>
      <c r="H404" s="15"/>
      <c r="I404" s="15"/>
    </row>
    <row r="405">
      <c r="A405" s="13"/>
      <c r="B405" s="13"/>
      <c r="C405" s="13"/>
      <c r="D405" s="13"/>
      <c r="E405" s="13"/>
      <c r="F405" s="15"/>
      <c r="G405" s="16"/>
      <c r="H405" s="15"/>
      <c r="I405" s="15"/>
    </row>
    <row r="406">
      <c r="A406" s="13"/>
      <c r="B406" s="13"/>
      <c r="C406" s="13"/>
      <c r="D406" s="13"/>
      <c r="E406" s="13"/>
      <c r="F406" s="15"/>
      <c r="G406" s="16"/>
      <c r="H406" s="15"/>
      <c r="I406" s="15"/>
    </row>
    <row r="407">
      <c r="A407" s="13"/>
      <c r="B407" s="13"/>
      <c r="C407" s="13"/>
      <c r="D407" s="13"/>
      <c r="E407" s="13"/>
      <c r="F407" s="15"/>
      <c r="G407" s="16"/>
      <c r="H407" s="15"/>
      <c r="I407" s="15"/>
    </row>
    <row r="408">
      <c r="A408" s="13"/>
      <c r="B408" s="13"/>
      <c r="C408" s="13"/>
      <c r="D408" s="13"/>
      <c r="E408" s="13"/>
      <c r="F408" s="15"/>
      <c r="G408" s="16"/>
      <c r="H408" s="15"/>
      <c r="I408" s="15"/>
    </row>
    <row r="409">
      <c r="A409" s="13"/>
      <c r="B409" s="13"/>
      <c r="C409" s="13"/>
      <c r="D409" s="13"/>
      <c r="E409" s="13"/>
      <c r="F409" s="15"/>
      <c r="G409" s="16"/>
      <c r="H409" s="15"/>
      <c r="I409" s="15"/>
    </row>
    <row r="410">
      <c r="A410" s="13"/>
      <c r="B410" s="13"/>
      <c r="C410" s="13"/>
      <c r="D410" s="13"/>
      <c r="E410" s="13"/>
      <c r="F410" s="15"/>
      <c r="G410" s="16"/>
      <c r="H410" s="15"/>
      <c r="I410" s="15"/>
    </row>
    <row r="411">
      <c r="A411" s="13"/>
      <c r="B411" s="13"/>
      <c r="C411" s="13"/>
      <c r="D411" s="13"/>
      <c r="E411" s="13"/>
      <c r="F411" s="15"/>
      <c r="G411" s="16"/>
      <c r="H411" s="15"/>
      <c r="I411" s="15"/>
    </row>
    <row r="412">
      <c r="A412" s="13"/>
      <c r="B412" s="13"/>
      <c r="C412" s="13"/>
      <c r="D412" s="13"/>
      <c r="E412" s="13"/>
      <c r="F412" s="15"/>
      <c r="G412" s="16"/>
      <c r="H412" s="15"/>
      <c r="I412" s="15"/>
    </row>
    <row r="413">
      <c r="A413" s="13"/>
      <c r="B413" s="13"/>
      <c r="C413" s="13"/>
      <c r="D413" s="13"/>
      <c r="E413" s="13"/>
      <c r="F413" s="15"/>
      <c r="G413" s="16"/>
      <c r="H413" s="15"/>
      <c r="I413" s="15"/>
    </row>
    <row r="414">
      <c r="A414" s="13"/>
      <c r="B414" s="13"/>
      <c r="C414" s="13"/>
      <c r="D414" s="13"/>
      <c r="E414" s="13"/>
      <c r="F414" s="15"/>
      <c r="G414" s="16"/>
      <c r="H414" s="15"/>
      <c r="I414" s="15"/>
    </row>
    <row r="415">
      <c r="A415" s="13"/>
      <c r="B415" s="13"/>
      <c r="C415" s="13"/>
      <c r="D415" s="13"/>
      <c r="E415" s="13"/>
      <c r="F415" s="15"/>
      <c r="G415" s="16"/>
      <c r="H415" s="15"/>
      <c r="I415" s="15"/>
    </row>
    <row r="416">
      <c r="A416" s="13"/>
      <c r="B416" s="13"/>
      <c r="C416" s="13"/>
      <c r="D416" s="13"/>
      <c r="E416" s="13"/>
      <c r="F416" s="15"/>
      <c r="G416" s="16"/>
      <c r="H416" s="15"/>
      <c r="I416" s="15"/>
    </row>
    <row r="417">
      <c r="A417" s="13"/>
      <c r="B417" s="13"/>
      <c r="C417" s="13"/>
      <c r="D417" s="13"/>
      <c r="E417" s="13"/>
      <c r="F417" s="15"/>
      <c r="G417" s="16"/>
      <c r="H417" s="15"/>
      <c r="I417" s="15"/>
    </row>
    <row r="418">
      <c r="A418" s="13"/>
      <c r="B418" s="13"/>
      <c r="C418" s="13"/>
      <c r="D418" s="13"/>
      <c r="E418" s="13"/>
      <c r="F418" s="15"/>
      <c r="G418" s="16"/>
      <c r="H418" s="15"/>
      <c r="I418" s="15"/>
    </row>
    <row r="419">
      <c r="A419" s="13"/>
      <c r="B419" s="13"/>
      <c r="C419" s="13"/>
      <c r="D419" s="13"/>
      <c r="E419" s="13"/>
      <c r="F419" s="15"/>
      <c r="G419" s="16"/>
      <c r="H419" s="15"/>
      <c r="I419" s="15"/>
    </row>
    <row r="420">
      <c r="A420" s="13"/>
      <c r="B420" s="13"/>
      <c r="C420" s="13"/>
      <c r="D420" s="13"/>
      <c r="E420" s="13"/>
      <c r="F420" s="15"/>
      <c r="G420" s="16"/>
      <c r="H420" s="15"/>
      <c r="I420" s="15"/>
    </row>
    <row r="421">
      <c r="A421" s="13"/>
      <c r="B421" s="13"/>
      <c r="C421" s="13"/>
      <c r="D421" s="13"/>
      <c r="E421" s="13"/>
      <c r="F421" s="15"/>
      <c r="G421" s="16"/>
      <c r="H421" s="15"/>
      <c r="I421" s="15"/>
    </row>
    <row r="422">
      <c r="A422" s="13"/>
      <c r="B422" s="13"/>
      <c r="C422" s="13"/>
      <c r="D422" s="13"/>
      <c r="E422" s="13"/>
      <c r="F422" s="15"/>
      <c r="G422" s="16"/>
      <c r="H422" s="15"/>
      <c r="I422" s="15"/>
    </row>
    <row r="423">
      <c r="A423" s="13"/>
      <c r="B423" s="13"/>
      <c r="C423" s="13"/>
      <c r="D423" s="13"/>
      <c r="E423" s="13"/>
      <c r="F423" s="15"/>
      <c r="G423" s="16"/>
      <c r="H423" s="15"/>
      <c r="I423" s="15"/>
    </row>
    <row r="424">
      <c r="A424" s="13"/>
      <c r="B424" s="13"/>
      <c r="C424" s="13"/>
      <c r="D424" s="13"/>
      <c r="E424" s="13"/>
      <c r="F424" s="15"/>
      <c r="G424" s="16"/>
      <c r="H424" s="15"/>
      <c r="I424" s="15"/>
    </row>
    <row r="425">
      <c r="A425" s="13"/>
      <c r="B425" s="13"/>
      <c r="C425" s="13"/>
      <c r="D425" s="13"/>
      <c r="E425" s="13"/>
      <c r="F425" s="15"/>
      <c r="G425" s="16"/>
      <c r="H425" s="15"/>
      <c r="I425" s="15"/>
    </row>
    <row r="426">
      <c r="A426" s="13"/>
      <c r="B426" s="13"/>
      <c r="C426" s="13"/>
      <c r="D426" s="13"/>
      <c r="E426" s="13"/>
      <c r="F426" s="15"/>
      <c r="G426" s="16"/>
      <c r="H426" s="15"/>
      <c r="I426" s="15"/>
    </row>
    <row r="427">
      <c r="A427" s="13"/>
      <c r="B427" s="13"/>
      <c r="C427" s="13"/>
      <c r="D427" s="13"/>
      <c r="E427" s="13"/>
      <c r="F427" s="15"/>
      <c r="G427" s="16"/>
      <c r="H427" s="15"/>
      <c r="I427" s="15"/>
    </row>
    <row r="428">
      <c r="A428" s="13"/>
      <c r="B428" s="13"/>
      <c r="C428" s="13"/>
      <c r="D428" s="13"/>
      <c r="E428" s="13"/>
      <c r="F428" s="15"/>
      <c r="G428" s="16"/>
      <c r="H428" s="15"/>
      <c r="I428" s="15"/>
    </row>
    <row r="429">
      <c r="A429" s="13"/>
      <c r="B429" s="13"/>
      <c r="C429" s="13"/>
      <c r="D429" s="13"/>
      <c r="E429" s="13"/>
      <c r="F429" s="15"/>
      <c r="G429" s="16"/>
      <c r="H429" s="15"/>
      <c r="I429" s="15"/>
    </row>
    <row r="430">
      <c r="A430" s="13"/>
      <c r="B430" s="13"/>
      <c r="C430" s="13"/>
      <c r="D430" s="13"/>
      <c r="E430" s="13"/>
      <c r="F430" s="15"/>
      <c r="G430" s="16"/>
      <c r="H430" s="15"/>
      <c r="I430" s="15"/>
    </row>
    <row r="431">
      <c r="A431" s="13"/>
      <c r="B431" s="13"/>
      <c r="C431" s="13"/>
      <c r="D431" s="13"/>
      <c r="E431" s="13"/>
      <c r="F431" s="15"/>
      <c r="G431" s="16"/>
      <c r="H431" s="15"/>
      <c r="I431" s="15"/>
    </row>
    <row r="432">
      <c r="A432" s="13"/>
      <c r="B432" s="13"/>
      <c r="C432" s="13"/>
      <c r="D432" s="13"/>
      <c r="E432" s="13"/>
      <c r="F432" s="15"/>
      <c r="G432" s="16"/>
      <c r="H432" s="15"/>
      <c r="I432" s="15"/>
    </row>
    <row r="433">
      <c r="A433" s="13"/>
      <c r="B433" s="13"/>
      <c r="C433" s="13"/>
      <c r="D433" s="13"/>
      <c r="E433" s="13"/>
      <c r="F433" s="15"/>
      <c r="G433" s="16"/>
      <c r="H433" s="15"/>
      <c r="I433" s="15"/>
    </row>
    <row r="434">
      <c r="A434" s="13"/>
      <c r="B434" s="13"/>
      <c r="C434" s="13"/>
      <c r="D434" s="13"/>
      <c r="E434" s="13"/>
      <c r="F434" s="15"/>
      <c r="G434" s="16"/>
      <c r="H434" s="15"/>
      <c r="I434" s="15"/>
    </row>
    <row r="435">
      <c r="A435" s="13"/>
      <c r="B435" s="13"/>
      <c r="C435" s="13"/>
      <c r="D435" s="13"/>
      <c r="E435" s="13"/>
      <c r="F435" s="15"/>
      <c r="G435" s="16"/>
      <c r="H435" s="15"/>
      <c r="I435" s="15"/>
    </row>
    <row r="436">
      <c r="A436" s="13"/>
      <c r="B436" s="13"/>
      <c r="C436" s="13"/>
      <c r="D436" s="13"/>
      <c r="E436" s="13"/>
      <c r="F436" s="15"/>
      <c r="G436" s="16"/>
      <c r="H436" s="15"/>
      <c r="I436" s="15"/>
    </row>
    <row r="437">
      <c r="A437" s="13"/>
      <c r="B437" s="13"/>
      <c r="C437" s="13"/>
      <c r="D437" s="13"/>
      <c r="E437" s="13"/>
      <c r="F437" s="15"/>
      <c r="G437" s="16"/>
      <c r="H437" s="15"/>
      <c r="I437" s="15"/>
    </row>
    <row r="438">
      <c r="A438" s="13"/>
      <c r="B438" s="13"/>
      <c r="C438" s="13"/>
      <c r="D438" s="13"/>
      <c r="E438" s="13"/>
      <c r="F438" s="15"/>
      <c r="G438" s="16"/>
      <c r="H438" s="15"/>
      <c r="I438" s="15"/>
    </row>
    <row r="439">
      <c r="A439" s="13"/>
      <c r="B439" s="13"/>
      <c r="C439" s="13"/>
      <c r="D439" s="13"/>
      <c r="E439" s="13"/>
      <c r="F439" s="15"/>
      <c r="G439" s="16"/>
      <c r="H439" s="15"/>
      <c r="I439" s="15"/>
    </row>
    <row r="440">
      <c r="A440" s="13"/>
      <c r="B440" s="13"/>
      <c r="C440" s="13"/>
      <c r="D440" s="13"/>
      <c r="E440" s="13"/>
      <c r="F440" s="15"/>
      <c r="G440" s="16"/>
      <c r="H440" s="15"/>
      <c r="I440" s="15"/>
    </row>
    <row r="441">
      <c r="A441" s="13"/>
      <c r="B441" s="13"/>
      <c r="C441" s="13"/>
      <c r="D441" s="13"/>
      <c r="E441" s="13"/>
      <c r="F441" s="15"/>
      <c r="G441" s="16"/>
      <c r="H441" s="15"/>
      <c r="I441" s="15"/>
    </row>
    <row r="442">
      <c r="A442" s="13"/>
      <c r="B442" s="13"/>
      <c r="C442" s="13"/>
      <c r="D442" s="13"/>
      <c r="E442" s="13"/>
      <c r="F442" s="15"/>
      <c r="G442" s="16"/>
      <c r="H442" s="15"/>
      <c r="I442" s="15"/>
    </row>
    <row r="443">
      <c r="A443" s="13"/>
      <c r="B443" s="13"/>
      <c r="C443" s="13"/>
      <c r="D443" s="13"/>
      <c r="E443" s="13"/>
      <c r="F443" s="15"/>
      <c r="G443" s="16"/>
      <c r="H443" s="15"/>
      <c r="I443" s="15"/>
    </row>
    <row r="444">
      <c r="A444" s="13"/>
      <c r="B444" s="13"/>
      <c r="C444" s="13"/>
      <c r="D444" s="13"/>
      <c r="E444" s="13"/>
      <c r="F444" s="15"/>
      <c r="G444" s="16"/>
      <c r="H444" s="15"/>
      <c r="I444" s="15"/>
    </row>
    <row r="445">
      <c r="A445" s="13"/>
      <c r="B445" s="13"/>
      <c r="C445" s="13"/>
      <c r="D445" s="13"/>
      <c r="E445" s="13"/>
      <c r="F445" s="15"/>
      <c r="G445" s="16"/>
      <c r="H445" s="15"/>
      <c r="I445" s="15"/>
    </row>
    <row r="446">
      <c r="A446" s="13"/>
      <c r="B446" s="13"/>
      <c r="C446" s="13"/>
      <c r="D446" s="13"/>
      <c r="E446" s="13"/>
      <c r="F446" s="15"/>
      <c r="G446" s="16"/>
      <c r="H446" s="15"/>
      <c r="I446" s="15"/>
    </row>
    <row r="447">
      <c r="A447" s="13"/>
      <c r="B447" s="13"/>
      <c r="C447" s="13"/>
      <c r="D447" s="13"/>
      <c r="E447" s="13"/>
      <c r="F447" s="15"/>
      <c r="G447" s="16"/>
      <c r="H447" s="15"/>
      <c r="I447" s="15"/>
    </row>
    <row r="448">
      <c r="A448" s="13"/>
      <c r="B448" s="13"/>
      <c r="C448" s="13"/>
      <c r="D448" s="13"/>
      <c r="E448" s="13"/>
      <c r="F448" s="15"/>
      <c r="G448" s="16"/>
      <c r="H448" s="15"/>
      <c r="I448" s="15"/>
    </row>
    <row r="449">
      <c r="A449" s="13"/>
      <c r="B449" s="13"/>
      <c r="C449" s="13"/>
      <c r="D449" s="13"/>
      <c r="E449" s="13"/>
      <c r="F449" s="15"/>
      <c r="G449" s="16"/>
      <c r="H449" s="15"/>
      <c r="I449" s="15"/>
    </row>
    <row r="450">
      <c r="A450" s="13"/>
      <c r="B450" s="13"/>
      <c r="C450" s="13"/>
      <c r="D450" s="13"/>
      <c r="E450" s="13"/>
      <c r="F450" s="15"/>
      <c r="G450" s="16"/>
      <c r="H450" s="15"/>
      <c r="I450" s="15"/>
    </row>
    <row r="451">
      <c r="A451" s="13"/>
      <c r="B451" s="13"/>
      <c r="C451" s="13"/>
      <c r="D451" s="13"/>
      <c r="E451" s="13"/>
      <c r="F451" s="15"/>
      <c r="G451" s="16"/>
      <c r="H451" s="15"/>
      <c r="I451" s="15"/>
    </row>
    <row r="452">
      <c r="A452" s="13"/>
      <c r="B452" s="13"/>
      <c r="C452" s="13"/>
      <c r="D452" s="13"/>
      <c r="E452" s="13"/>
      <c r="F452" s="15"/>
      <c r="G452" s="16"/>
      <c r="H452" s="15"/>
      <c r="I452" s="15"/>
    </row>
    <row r="453">
      <c r="A453" s="13"/>
      <c r="B453" s="13"/>
      <c r="C453" s="13"/>
      <c r="D453" s="13"/>
      <c r="E453" s="13"/>
      <c r="F453" s="15"/>
      <c r="G453" s="16"/>
      <c r="H453" s="15"/>
      <c r="I453" s="15"/>
    </row>
    <row r="454">
      <c r="A454" s="13"/>
      <c r="B454" s="13"/>
      <c r="C454" s="13"/>
      <c r="D454" s="13"/>
      <c r="E454" s="13"/>
      <c r="F454" s="15"/>
      <c r="G454" s="16"/>
      <c r="H454" s="15"/>
      <c r="I454" s="15"/>
    </row>
    <row r="455">
      <c r="A455" s="13"/>
      <c r="B455" s="13"/>
      <c r="C455" s="13"/>
      <c r="D455" s="13"/>
      <c r="E455" s="13"/>
      <c r="F455" s="15"/>
      <c r="G455" s="16"/>
      <c r="H455" s="15"/>
      <c r="I455" s="15"/>
    </row>
    <row r="456">
      <c r="A456" s="13"/>
      <c r="B456" s="13"/>
      <c r="C456" s="13"/>
      <c r="D456" s="13"/>
      <c r="E456" s="13"/>
      <c r="F456" s="15"/>
      <c r="G456" s="16"/>
      <c r="H456" s="15"/>
      <c r="I456" s="15"/>
    </row>
    <row r="457">
      <c r="A457" s="13"/>
      <c r="B457" s="13"/>
      <c r="C457" s="13"/>
      <c r="D457" s="13"/>
      <c r="E457" s="13"/>
      <c r="F457" s="15"/>
      <c r="G457" s="16"/>
      <c r="H457" s="15"/>
      <c r="I457" s="15"/>
    </row>
    <row r="458">
      <c r="A458" s="13"/>
      <c r="B458" s="13"/>
      <c r="C458" s="13"/>
      <c r="D458" s="13"/>
      <c r="E458" s="13"/>
      <c r="F458" s="15"/>
      <c r="G458" s="16"/>
      <c r="H458" s="15"/>
      <c r="I458" s="15"/>
    </row>
    <row r="459">
      <c r="A459" s="13"/>
      <c r="B459" s="13"/>
      <c r="C459" s="13"/>
      <c r="D459" s="13"/>
      <c r="E459" s="13"/>
      <c r="F459" s="15"/>
      <c r="G459" s="16"/>
      <c r="H459" s="15"/>
      <c r="I459" s="15"/>
    </row>
    <row r="460">
      <c r="A460" s="13"/>
      <c r="B460" s="13"/>
      <c r="C460" s="13"/>
      <c r="D460" s="13"/>
      <c r="E460" s="13"/>
      <c r="F460" s="15"/>
      <c r="G460" s="16"/>
      <c r="H460" s="15"/>
      <c r="I460" s="15"/>
    </row>
    <row r="461">
      <c r="A461" s="13"/>
      <c r="B461" s="13"/>
      <c r="C461" s="13"/>
      <c r="D461" s="13"/>
      <c r="E461" s="13"/>
      <c r="F461" s="15"/>
      <c r="G461" s="16"/>
      <c r="H461" s="15"/>
      <c r="I461" s="15"/>
    </row>
    <row r="462">
      <c r="A462" s="13"/>
      <c r="B462" s="13"/>
      <c r="C462" s="13"/>
      <c r="D462" s="13"/>
      <c r="E462" s="13"/>
      <c r="F462" s="15"/>
      <c r="G462" s="16"/>
      <c r="H462" s="15"/>
      <c r="I462" s="15"/>
    </row>
    <row r="463">
      <c r="A463" s="13"/>
      <c r="B463" s="13"/>
      <c r="C463" s="13"/>
      <c r="D463" s="13"/>
      <c r="E463" s="13"/>
      <c r="F463" s="15"/>
      <c r="G463" s="16"/>
      <c r="H463" s="15"/>
      <c r="I463" s="15"/>
    </row>
    <row r="464">
      <c r="A464" s="13"/>
      <c r="B464" s="13"/>
      <c r="C464" s="13"/>
      <c r="D464" s="13"/>
      <c r="E464" s="13"/>
      <c r="F464" s="15"/>
      <c r="G464" s="16"/>
      <c r="H464" s="15"/>
      <c r="I464" s="15"/>
    </row>
    <row r="465">
      <c r="A465" s="13"/>
      <c r="B465" s="13"/>
      <c r="C465" s="13"/>
      <c r="D465" s="13"/>
      <c r="E465" s="13"/>
      <c r="F465" s="15"/>
      <c r="G465" s="16"/>
      <c r="H465" s="15"/>
      <c r="I465" s="15"/>
    </row>
    <row r="466">
      <c r="A466" s="13"/>
      <c r="B466" s="13"/>
      <c r="C466" s="13"/>
      <c r="D466" s="13"/>
      <c r="E466" s="13"/>
      <c r="F466" s="15"/>
      <c r="G466" s="16"/>
      <c r="H466" s="15"/>
      <c r="I466" s="15"/>
    </row>
    <row r="467">
      <c r="A467" s="13"/>
      <c r="B467" s="13"/>
      <c r="C467" s="13"/>
      <c r="D467" s="13"/>
      <c r="E467" s="13"/>
      <c r="F467" s="15"/>
      <c r="G467" s="16"/>
      <c r="H467" s="15"/>
      <c r="I467" s="15"/>
    </row>
    <row r="468">
      <c r="A468" s="13"/>
      <c r="B468" s="13"/>
      <c r="C468" s="13"/>
      <c r="D468" s="13"/>
      <c r="E468" s="13"/>
      <c r="F468" s="15"/>
      <c r="G468" s="16"/>
      <c r="H468" s="15"/>
      <c r="I468" s="15"/>
    </row>
    <row r="469">
      <c r="A469" s="13"/>
      <c r="B469" s="13"/>
      <c r="C469" s="13"/>
      <c r="D469" s="13"/>
      <c r="E469" s="13"/>
      <c r="F469" s="15"/>
      <c r="G469" s="16"/>
      <c r="H469" s="15"/>
      <c r="I469" s="15"/>
    </row>
    <row r="470">
      <c r="A470" s="13"/>
      <c r="B470" s="13"/>
      <c r="C470" s="13"/>
      <c r="D470" s="13"/>
      <c r="E470" s="13"/>
      <c r="F470" s="15"/>
      <c r="G470" s="16"/>
      <c r="H470" s="15"/>
      <c r="I470" s="15"/>
    </row>
    <row r="471">
      <c r="A471" s="13"/>
      <c r="B471" s="13"/>
      <c r="C471" s="13"/>
      <c r="D471" s="13"/>
      <c r="E471" s="13"/>
      <c r="F471" s="15"/>
      <c r="G471" s="16"/>
      <c r="H471" s="15"/>
      <c r="I471" s="15"/>
    </row>
    <row r="472">
      <c r="A472" s="13"/>
      <c r="B472" s="13"/>
      <c r="C472" s="13"/>
      <c r="D472" s="13"/>
      <c r="E472" s="13"/>
      <c r="F472" s="15"/>
      <c r="G472" s="16"/>
      <c r="H472" s="15"/>
      <c r="I472" s="15"/>
    </row>
    <row r="473">
      <c r="A473" s="13"/>
      <c r="B473" s="13"/>
      <c r="C473" s="13"/>
      <c r="D473" s="13"/>
      <c r="E473" s="13"/>
      <c r="F473" s="15"/>
      <c r="G473" s="16"/>
      <c r="H473" s="15"/>
      <c r="I473" s="15"/>
    </row>
    <row r="474">
      <c r="A474" s="13"/>
      <c r="B474" s="13"/>
      <c r="C474" s="13"/>
      <c r="D474" s="13"/>
      <c r="E474" s="13"/>
      <c r="F474" s="15"/>
      <c r="G474" s="16"/>
      <c r="H474" s="15"/>
      <c r="I474" s="15"/>
    </row>
    <row r="475">
      <c r="A475" s="13"/>
      <c r="B475" s="13"/>
      <c r="C475" s="13"/>
      <c r="D475" s="13"/>
      <c r="E475" s="13"/>
      <c r="F475" s="15"/>
      <c r="G475" s="16"/>
      <c r="H475" s="15"/>
      <c r="I475" s="15"/>
    </row>
    <row r="476">
      <c r="A476" s="13"/>
      <c r="B476" s="13"/>
      <c r="C476" s="13"/>
      <c r="D476" s="13"/>
      <c r="E476" s="13"/>
      <c r="F476" s="15"/>
      <c r="G476" s="16"/>
      <c r="H476" s="15"/>
      <c r="I476" s="15"/>
    </row>
    <row r="477">
      <c r="A477" s="13"/>
      <c r="B477" s="13"/>
      <c r="C477" s="13"/>
      <c r="D477" s="13"/>
      <c r="E477" s="13"/>
      <c r="F477" s="15"/>
      <c r="G477" s="16"/>
      <c r="H477" s="15"/>
      <c r="I477" s="15"/>
    </row>
    <row r="478">
      <c r="A478" s="13"/>
      <c r="B478" s="13"/>
      <c r="C478" s="13"/>
      <c r="D478" s="13"/>
      <c r="E478" s="13"/>
      <c r="F478" s="15"/>
      <c r="G478" s="16"/>
      <c r="H478" s="15"/>
      <c r="I478" s="15"/>
    </row>
    <row r="479">
      <c r="A479" s="13"/>
      <c r="B479" s="13"/>
      <c r="C479" s="13"/>
      <c r="D479" s="13"/>
      <c r="E479" s="13"/>
      <c r="F479" s="15"/>
      <c r="G479" s="16"/>
      <c r="H479" s="15"/>
      <c r="I479" s="15"/>
    </row>
    <row r="480">
      <c r="A480" s="13"/>
      <c r="B480" s="13"/>
      <c r="C480" s="13"/>
      <c r="D480" s="13"/>
      <c r="E480" s="13"/>
      <c r="F480" s="15"/>
      <c r="G480" s="16"/>
      <c r="H480" s="15"/>
      <c r="I480" s="15"/>
    </row>
    <row r="481">
      <c r="A481" s="13"/>
      <c r="B481" s="13"/>
      <c r="C481" s="13"/>
      <c r="D481" s="13"/>
      <c r="E481" s="13"/>
      <c r="F481" s="15"/>
      <c r="G481" s="16"/>
      <c r="H481" s="15"/>
      <c r="I481" s="15"/>
    </row>
    <row r="482">
      <c r="A482" s="13"/>
      <c r="B482" s="13"/>
      <c r="C482" s="13"/>
      <c r="D482" s="13"/>
      <c r="E482" s="13"/>
      <c r="F482" s="15"/>
      <c r="G482" s="16"/>
      <c r="H482" s="15"/>
      <c r="I482" s="15"/>
    </row>
    <row r="483">
      <c r="A483" s="13"/>
      <c r="B483" s="13"/>
      <c r="C483" s="13"/>
      <c r="D483" s="13"/>
      <c r="E483" s="13"/>
      <c r="F483" s="15"/>
      <c r="G483" s="16"/>
      <c r="H483" s="15"/>
      <c r="I483" s="15"/>
    </row>
    <row r="484">
      <c r="A484" s="13"/>
      <c r="B484" s="13"/>
      <c r="C484" s="13"/>
      <c r="D484" s="13"/>
      <c r="E484" s="13"/>
      <c r="F484" s="15"/>
      <c r="G484" s="16"/>
      <c r="H484" s="15"/>
      <c r="I484" s="15"/>
    </row>
    <row r="485">
      <c r="A485" s="13"/>
      <c r="B485" s="13"/>
      <c r="C485" s="13"/>
      <c r="D485" s="13"/>
      <c r="E485" s="13"/>
      <c r="F485" s="15"/>
      <c r="G485" s="16"/>
      <c r="H485" s="15"/>
      <c r="I485" s="15"/>
    </row>
    <row r="486">
      <c r="A486" s="13"/>
      <c r="B486" s="13"/>
      <c r="C486" s="13"/>
      <c r="D486" s="13"/>
      <c r="E486" s="13"/>
      <c r="F486" s="15"/>
      <c r="G486" s="16"/>
      <c r="H486" s="15"/>
      <c r="I486" s="15"/>
    </row>
    <row r="487">
      <c r="A487" s="13"/>
      <c r="B487" s="13"/>
      <c r="C487" s="13"/>
      <c r="D487" s="13"/>
      <c r="E487" s="13"/>
      <c r="F487" s="15"/>
      <c r="G487" s="16"/>
      <c r="H487" s="15"/>
      <c r="I487" s="15"/>
    </row>
    <row r="488">
      <c r="A488" s="13"/>
      <c r="B488" s="13"/>
      <c r="C488" s="13"/>
      <c r="D488" s="13"/>
      <c r="E488" s="13"/>
      <c r="F488" s="15"/>
      <c r="G488" s="16"/>
      <c r="H488" s="15"/>
      <c r="I488" s="15"/>
    </row>
    <row r="489">
      <c r="A489" s="13"/>
      <c r="B489" s="13"/>
      <c r="C489" s="13"/>
      <c r="D489" s="13"/>
      <c r="E489" s="13"/>
      <c r="F489" s="15"/>
      <c r="G489" s="16"/>
      <c r="H489" s="15"/>
      <c r="I489" s="15"/>
    </row>
    <row r="490">
      <c r="A490" s="13"/>
      <c r="B490" s="13"/>
      <c r="C490" s="13"/>
      <c r="D490" s="13"/>
      <c r="E490" s="13"/>
      <c r="F490" s="15"/>
      <c r="G490" s="16"/>
      <c r="H490" s="15"/>
      <c r="I490" s="15"/>
    </row>
    <row r="491">
      <c r="A491" s="13"/>
      <c r="B491" s="13"/>
      <c r="C491" s="13"/>
      <c r="D491" s="13"/>
      <c r="E491" s="13"/>
      <c r="F491" s="15"/>
      <c r="G491" s="16"/>
      <c r="H491" s="15"/>
      <c r="I491" s="15"/>
    </row>
    <row r="492">
      <c r="A492" s="13"/>
      <c r="B492" s="13"/>
      <c r="C492" s="13"/>
      <c r="D492" s="13"/>
      <c r="E492" s="13"/>
      <c r="F492" s="15"/>
      <c r="G492" s="16"/>
      <c r="H492" s="15"/>
      <c r="I492" s="15"/>
    </row>
    <row r="493">
      <c r="A493" s="13"/>
      <c r="B493" s="13"/>
      <c r="C493" s="13"/>
      <c r="D493" s="13"/>
      <c r="E493" s="13"/>
      <c r="F493" s="15"/>
      <c r="G493" s="16"/>
      <c r="H493" s="15"/>
      <c r="I493" s="15"/>
    </row>
    <row r="494">
      <c r="A494" s="13"/>
      <c r="B494" s="13"/>
      <c r="C494" s="13"/>
      <c r="D494" s="13"/>
      <c r="E494" s="13"/>
      <c r="F494" s="15"/>
      <c r="G494" s="16"/>
      <c r="H494" s="15"/>
      <c r="I494" s="15"/>
    </row>
    <row r="495">
      <c r="A495" s="13"/>
      <c r="B495" s="13"/>
      <c r="C495" s="13"/>
      <c r="D495" s="13"/>
      <c r="E495" s="13"/>
      <c r="F495" s="15"/>
      <c r="G495" s="16"/>
      <c r="H495" s="15"/>
      <c r="I495" s="15"/>
    </row>
    <row r="496">
      <c r="A496" s="13"/>
      <c r="B496" s="13"/>
      <c r="C496" s="13"/>
      <c r="D496" s="13"/>
      <c r="E496" s="13"/>
      <c r="F496" s="15"/>
      <c r="G496" s="16"/>
      <c r="H496" s="15"/>
      <c r="I496" s="15"/>
    </row>
    <row r="497">
      <c r="A497" s="13"/>
      <c r="B497" s="13"/>
      <c r="C497" s="13"/>
      <c r="D497" s="13"/>
      <c r="E497" s="13"/>
      <c r="F497" s="15"/>
      <c r="G497" s="16"/>
      <c r="H497" s="15"/>
      <c r="I497" s="15"/>
    </row>
    <row r="498">
      <c r="A498" s="13"/>
      <c r="B498" s="13"/>
      <c r="C498" s="13"/>
      <c r="D498" s="13"/>
      <c r="E498" s="13"/>
      <c r="F498" s="15"/>
      <c r="G498" s="16"/>
      <c r="H498" s="15"/>
      <c r="I498" s="15"/>
    </row>
    <row r="499">
      <c r="A499" s="13"/>
      <c r="B499" s="13"/>
      <c r="C499" s="13"/>
      <c r="D499" s="13"/>
      <c r="E499" s="13"/>
      <c r="F499" s="15"/>
      <c r="G499" s="16"/>
      <c r="H499" s="15"/>
      <c r="I499" s="15"/>
    </row>
    <row r="500">
      <c r="A500" s="13"/>
      <c r="B500" s="13"/>
      <c r="C500" s="13"/>
      <c r="D500" s="13"/>
      <c r="E500" s="13"/>
      <c r="F500" s="15"/>
      <c r="G500" s="16"/>
      <c r="H500" s="15"/>
      <c r="I500" s="15"/>
    </row>
    <row r="501">
      <c r="A501" s="13"/>
      <c r="B501" s="13"/>
      <c r="C501" s="13"/>
      <c r="D501" s="13"/>
      <c r="E501" s="13"/>
      <c r="F501" s="15"/>
      <c r="G501" s="16"/>
      <c r="H501" s="15"/>
      <c r="I501" s="15"/>
    </row>
    <row r="502">
      <c r="A502" s="13"/>
      <c r="B502" s="13"/>
      <c r="C502" s="13"/>
      <c r="D502" s="13"/>
      <c r="E502" s="13"/>
      <c r="F502" s="15"/>
      <c r="G502" s="16"/>
      <c r="H502" s="15"/>
      <c r="I502" s="15"/>
    </row>
    <row r="503">
      <c r="A503" s="13"/>
      <c r="B503" s="13"/>
      <c r="C503" s="13"/>
      <c r="D503" s="13"/>
      <c r="E503" s="13"/>
      <c r="F503" s="15"/>
      <c r="G503" s="16"/>
      <c r="H503" s="15"/>
      <c r="I503" s="15"/>
    </row>
    <row r="504">
      <c r="A504" s="13"/>
      <c r="B504" s="13"/>
      <c r="C504" s="13"/>
      <c r="D504" s="13"/>
      <c r="E504" s="13"/>
      <c r="F504" s="15"/>
      <c r="G504" s="16"/>
      <c r="H504" s="15"/>
      <c r="I504" s="15"/>
    </row>
    <row r="505">
      <c r="A505" s="13"/>
      <c r="B505" s="13"/>
      <c r="C505" s="13"/>
      <c r="D505" s="13"/>
      <c r="E505" s="13"/>
      <c r="F505" s="15"/>
      <c r="G505" s="16"/>
      <c r="H505" s="15"/>
      <c r="I505" s="15"/>
    </row>
    <row r="506">
      <c r="A506" s="13"/>
      <c r="B506" s="13"/>
      <c r="C506" s="13"/>
      <c r="D506" s="13"/>
      <c r="E506" s="13"/>
      <c r="F506" s="15"/>
      <c r="G506" s="16"/>
      <c r="H506" s="15"/>
      <c r="I506" s="15"/>
    </row>
    <row r="507">
      <c r="A507" s="13"/>
      <c r="B507" s="13"/>
      <c r="C507" s="13"/>
      <c r="D507" s="13"/>
      <c r="E507" s="13"/>
      <c r="F507" s="15"/>
      <c r="G507" s="16"/>
      <c r="H507" s="15"/>
      <c r="I507" s="15"/>
    </row>
    <row r="508">
      <c r="A508" s="13"/>
      <c r="B508" s="13"/>
      <c r="C508" s="13"/>
      <c r="D508" s="13"/>
      <c r="E508" s="13"/>
      <c r="F508" s="15"/>
      <c r="G508" s="16"/>
      <c r="H508" s="15"/>
      <c r="I508" s="15"/>
    </row>
    <row r="509">
      <c r="A509" s="13"/>
      <c r="B509" s="13"/>
      <c r="C509" s="13"/>
      <c r="D509" s="13"/>
      <c r="E509" s="13"/>
      <c r="F509" s="15"/>
      <c r="G509" s="16"/>
      <c r="H509" s="15"/>
      <c r="I509" s="15"/>
    </row>
    <row r="510">
      <c r="A510" s="13"/>
      <c r="B510" s="13"/>
      <c r="C510" s="13"/>
      <c r="D510" s="13"/>
      <c r="E510" s="13"/>
      <c r="F510" s="15"/>
      <c r="G510" s="16"/>
      <c r="H510" s="15"/>
      <c r="I510" s="15"/>
    </row>
    <row r="511">
      <c r="A511" s="13"/>
      <c r="B511" s="13"/>
      <c r="C511" s="13"/>
      <c r="D511" s="13"/>
      <c r="E511" s="13"/>
      <c r="F511" s="15"/>
      <c r="G511" s="16"/>
      <c r="H511" s="15"/>
      <c r="I511" s="15"/>
    </row>
    <row r="512">
      <c r="A512" s="13"/>
      <c r="B512" s="13"/>
      <c r="C512" s="13"/>
      <c r="D512" s="13"/>
      <c r="E512" s="13"/>
      <c r="F512" s="15"/>
      <c r="G512" s="16"/>
      <c r="H512" s="15"/>
      <c r="I512" s="15"/>
    </row>
    <row r="513">
      <c r="A513" s="13"/>
      <c r="B513" s="13"/>
      <c r="C513" s="13"/>
      <c r="D513" s="13"/>
      <c r="E513" s="13"/>
      <c r="F513" s="15"/>
      <c r="G513" s="16"/>
      <c r="H513" s="15"/>
      <c r="I513" s="15"/>
    </row>
    <row r="514">
      <c r="A514" s="13"/>
      <c r="B514" s="13"/>
      <c r="C514" s="13"/>
      <c r="D514" s="13"/>
      <c r="E514" s="13"/>
      <c r="F514" s="15"/>
      <c r="G514" s="16"/>
      <c r="H514" s="15"/>
      <c r="I514" s="15"/>
    </row>
    <row r="515">
      <c r="A515" s="13"/>
      <c r="B515" s="13"/>
      <c r="C515" s="13"/>
      <c r="D515" s="13"/>
      <c r="E515" s="13"/>
      <c r="F515" s="15"/>
      <c r="G515" s="16"/>
      <c r="H515" s="15"/>
      <c r="I515" s="15"/>
    </row>
    <row r="516">
      <c r="A516" s="13"/>
      <c r="B516" s="13"/>
      <c r="C516" s="13"/>
      <c r="D516" s="13"/>
      <c r="E516" s="13"/>
      <c r="F516" s="15"/>
      <c r="G516" s="16"/>
      <c r="H516" s="15"/>
      <c r="I516" s="15"/>
    </row>
    <row r="517">
      <c r="A517" s="13"/>
      <c r="B517" s="13"/>
      <c r="C517" s="13"/>
      <c r="D517" s="13"/>
      <c r="E517" s="13"/>
      <c r="F517" s="15"/>
      <c r="G517" s="16"/>
      <c r="H517" s="15"/>
      <c r="I517" s="15"/>
    </row>
    <row r="518">
      <c r="A518" s="13"/>
      <c r="B518" s="13"/>
      <c r="C518" s="13"/>
      <c r="D518" s="13"/>
      <c r="E518" s="13"/>
      <c r="F518" s="15"/>
      <c r="G518" s="16"/>
      <c r="H518" s="15"/>
      <c r="I518" s="15"/>
    </row>
    <row r="519">
      <c r="A519" s="13"/>
      <c r="B519" s="13"/>
      <c r="C519" s="13"/>
      <c r="D519" s="13"/>
      <c r="E519" s="13"/>
      <c r="F519" s="15"/>
      <c r="G519" s="16"/>
      <c r="H519" s="15"/>
      <c r="I519" s="15"/>
    </row>
    <row r="520">
      <c r="A520" s="13"/>
      <c r="B520" s="13"/>
      <c r="C520" s="13"/>
      <c r="D520" s="13"/>
      <c r="E520" s="13"/>
      <c r="F520" s="15"/>
      <c r="G520" s="16"/>
      <c r="H520" s="15"/>
      <c r="I520" s="15"/>
    </row>
    <row r="521">
      <c r="A521" s="13"/>
      <c r="B521" s="13"/>
      <c r="C521" s="13"/>
      <c r="D521" s="13"/>
      <c r="E521" s="13"/>
      <c r="F521" s="15"/>
      <c r="G521" s="16"/>
      <c r="H521" s="15"/>
      <c r="I521" s="15"/>
    </row>
    <row r="522">
      <c r="A522" s="13"/>
      <c r="B522" s="13"/>
      <c r="C522" s="13"/>
      <c r="D522" s="13"/>
      <c r="E522" s="13"/>
      <c r="F522" s="15"/>
      <c r="G522" s="16"/>
      <c r="H522" s="15"/>
      <c r="I522" s="15"/>
    </row>
    <row r="523">
      <c r="A523" s="13"/>
      <c r="B523" s="13"/>
      <c r="C523" s="13"/>
      <c r="D523" s="13"/>
      <c r="E523" s="13"/>
      <c r="F523" s="15"/>
      <c r="G523" s="16"/>
      <c r="H523" s="15"/>
      <c r="I523" s="15"/>
    </row>
    <row r="524">
      <c r="A524" s="13"/>
      <c r="B524" s="13"/>
      <c r="C524" s="13"/>
      <c r="D524" s="13"/>
      <c r="E524" s="13"/>
      <c r="F524" s="15"/>
      <c r="G524" s="16"/>
      <c r="H524" s="15"/>
      <c r="I524" s="15"/>
    </row>
    <row r="525">
      <c r="A525" s="13"/>
      <c r="B525" s="13"/>
      <c r="C525" s="13"/>
      <c r="D525" s="13"/>
      <c r="E525" s="13"/>
      <c r="F525" s="15"/>
      <c r="G525" s="16"/>
      <c r="H525" s="15"/>
      <c r="I525" s="15"/>
    </row>
    <row r="526">
      <c r="A526" s="13"/>
      <c r="B526" s="13"/>
      <c r="C526" s="13"/>
      <c r="D526" s="13"/>
      <c r="E526" s="13"/>
      <c r="F526" s="15"/>
      <c r="G526" s="16"/>
      <c r="H526" s="15"/>
      <c r="I526" s="15"/>
    </row>
    <row r="527">
      <c r="A527" s="13"/>
      <c r="B527" s="13"/>
      <c r="C527" s="13"/>
      <c r="D527" s="13"/>
      <c r="E527" s="13"/>
      <c r="F527" s="15"/>
      <c r="G527" s="16"/>
      <c r="H527" s="15"/>
      <c r="I527" s="15"/>
    </row>
    <row r="528">
      <c r="A528" s="13"/>
      <c r="B528" s="13"/>
      <c r="C528" s="13"/>
      <c r="D528" s="13"/>
      <c r="E528" s="13"/>
      <c r="F528" s="15"/>
      <c r="G528" s="16"/>
      <c r="H528" s="15"/>
      <c r="I528" s="15"/>
    </row>
    <row r="529">
      <c r="A529" s="13"/>
      <c r="B529" s="13"/>
      <c r="C529" s="13"/>
      <c r="D529" s="13"/>
      <c r="E529" s="13"/>
      <c r="F529" s="15"/>
      <c r="G529" s="16"/>
      <c r="H529" s="15"/>
      <c r="I529" s="15"/>
    </row>
    <row r="530">
      <c r="A530" s="13"/>
      <c r="B530" s="13"/>
      <c r="C530" s="13"/>
      <c r="D530" s="13"/>
      <c r="E530" s="13"/>
      <c r="F530" s="15"/>
      <c r="G530" s="16"/>
      <c r="H530" s="15"/>
      <c r="I530" s="15"/>
    </row>
    <row r="531">
      <c r="A531" s="13"/>
      <c r="B531" s="13"/>
      <c r="C531" s="13"/>
      <c r="D531" s="13"/>
      <c r="E531" s="13"/>
      <c r="F531" s="15"/>
      <c r="G531" s="16"/>
      <c r="H531" s="15"/>
      <c r="I531" s="15"/>
    </row>
    <row r="532">
      <c r="A532" s="13"/>
      <c r="B532" s="13"/>
      <c r="C532" s="13"/>
      <c r="D532" s="13"/>
      <c r="E532" s="13"/>
      <c r="F532" s="15"/>
      <c r="G532" s="16"/>
      <c r="H532" s="15"/>
      <c r="I532" s="15"/>
    </row>
    <row r="533">
      <c r="A533" s="13"/>
      <c r="B533" s="13"/>
      <c r="C533" s="13"/>
      <c r="D533" s="13"/>
      <c r="E533" s="13"/>
      <c r="F533" s="15"/>
      <c r="G533" s="16"/>
      <c r="H533" s="15"/>
      <c r="I533" s="15"/>
    </row>
    <row r="534">
      <c r="A534" s="13"/>
      <c r="B534" s="13"/>
      <c r="C534" s="13"/>
      <c r="D534" s="13"/>
      <c r="E534" s="13"/>
      <c r="F534" s="15"/>
      <c r="G534" s="16"/>
      <c r="H534" s="15"/>
      <c r="I534" s="15"/>
    </row>
    <row r="535">
      <c r="A535" s="13"/>
      <c r="B535" s="13"/>
      <c r="C535" s="13"/>
      <c r="D535" s="13"/>
      <c r="E535" s="13"/>
      <c r="F535" s="15"/>
      <c r="G535" s="16"/>
      <c r="H535" s="15"/>
      <c r="I535" s="15"/>
    </row>
    <row r="536">
      <c r="A536" s="13"/>
      <c r="B536" s="13"/>
      <c r="C536" s="13"/>
      <c r="D536" s="13"/>
      <c r="E536" s="13"/>
      <c r="F536" s="15"/>
      <c r="G536" s="16"/>
      <c r="H536" s="15"/>
      <c r="I536" s="15"/>
    </row>
    <row r="537">
      <c r="A537" s="13"/>
      <c r="B537" s="13"/>
      <c r="C537" s="13"/>
      <c r="D537" s="13"/>
      <c r="E537" s="13"/>
      <c r="F537" s="15"/>
      <c r="G537" s="16"/>
      <c r="H537" s="15"/>
      <c r="I537" s="15"/>
    </row>
    <row r="538">
      <c r="A538" s="13"/>
      <c r="B538" s="13"/>
      <c r="C538" s="13"/>
      <c r="D538" s="13"/>
      <c r="E538" s="13"/>
      <c r="F538" s="15"/>
      <c r="G538" s="16"/>
      <c r="H538" s="15"/>
      <c r="I538" s="15"/>
    </row>
    <row r="539">
      <c r="A539" s="13"/>
      <c r="B539" s="13"/>
      <c r="C539" s="13"/>
      <c r="D539" s="13"/>
      <c r="E539" s="13"/>
      <c r="F539" s="15"/>
      <c r="G539" s="16"/>
      <c r="H539" s="15"/>
      <c r="I539" s="15"/>
    </row>
    <row r="540">
      <c r="A540" s="13"/>
      <c r="B540" s="13"/>
      <c r="C540" s="13"/>
      <c r="D540" s="13"/>
      <c r="E540" s="13"/>
      <c r="F540" s="15"/>
      <c r="G540" s="16"/>
      <c r="H540" s="15"/>
      <c r="I540" s="15"/>
    </row>
    <row r="541">
      <c r="A541" s="13"/>
      <c r="B541" s="13"/>
      <c r="C541" s="13"/>
      <c r="D541" s="13"/>
      <c r="E541" s="13"/>
      <c r="F541" s="15"/>
      <c r="G541" s="16"/>
      <c r="H541" s="15"/>
      <c r="I541" s="15"/>
    </row>
    <row r="542">
      <c r="A542" s="13"/>
      <c r="B542" s="13"/>
      <c r="C542" s="13"/>
      <c r="D542" s="13"/>
      <c r="E542" s="13"/>
      <c r="F542" s="15"/>
      <c r="G542" s="16"/>
      <c r="H542" s="15"/>
      <c r="I542" s="15"/>
    </row>
    <row r="543">
      <c r="A543" s="13"/>
      <c r="B543" s="13"/>
      <c r="C543" s="13"/>
      <c r="D543" s="13"/>
      <c r="E543" s="13"/>
      <c r="F543" s="15"/>
      <c r="G543" s="16"/>
      <c r="H543" s="15"/>
      <c r="I543" s="15"/>
    </row>
    <row r="544">
      <c r="A544" s="13"/>
      <c r="B544" s="13"/>
      <c r="C544" s="13"/>
      <c r="D544" s="13"/>
      <c r="E544" s="13"/>
      <c r="F544" s="15"/>
      <c r="G544" s="16"/>
      <c r="H544" s="15"/>
      <c r="I544" s="15"/>
    </row>
    <row r="545">
      <c r="A545" s="13"/>
      <c r="B545" s="13"/>
      <c r="C545" s="13"/>
      <c r="D545" s="13"/>
      <c r="E545" s="13"/>
      <c r="F545" s="15"/>
      <c r="G545" s="16"/>
      <c r="H545" s="15"/>
      <c r="I545" s="15"/>
    </row>
    <row r="546">
      <c r="A546" s="13"/>
      <c r="B546" s="13"/>
      <c r="C546" s="13"/>
      <c r="D546" s="13"/>
      <c r="E546" s="13"/>
      <c r="F546" s="15"/>
      <c r="G546" s="16"/>
      <c r="H546" s="15"/>
      <c r="I546" s="15"/>
    </row>
    <row r="547">
      <c r="A547" s="13"/>
      <c r="B547" s="13"/>
      <c r="C547" s="13"/>
      <c r="D547" s="13"/>
      <c r="E547" s="13"/>
      <c r="F547" s="15"/>
      <c r="G547" s="16"/>
      <c r="H547" s="15"/>
      <c r="I547" s="15"/>
    </row>
    <row r="548">
      <c r="A548" s="13"/>
      <c r="B548" s="13"/>
      <c r="C548" s="13"/>
      <c r="D548" s="13"/>
      <c r="E548" s="13"/>
      <c r="F548" s="15"/>
      <c r="G548" s="16"/>
      <c r="H548" s="15"/>
      <c r="I548" s="15"/>
    </row>
    <row r="549">
      <c r="A549" s="13"/>
      <c r="B549" s="13"/>
      <c r="C549" s="13"/>
      <c r="D549" s="13"/>
      <c r="E549" s="13"/>
      <c r="F549" s="15"/>
      <c r="G549" s="16"/>
      <c r="H549" s="15"/>
      <c r="I549" s="15"/>
    </row>
    <row r="550">
      <c r="A550" s="13"/>
      <c r="B550" s="13"/>
      <c r="C550" s="13"/>
      <c r="D550" s="13"/>
      <c r="E550" s="13"/>
      <c r="F550" s="15"/>
      <c r="G550" s="16"/>
      <c r="H550" s="15"/>
      <c r="I550" s="15"/>
    </row>
    <row r="551">
      <c r="A551" s="13"/>
      <c r="B551" s="13"/>
      <c r="C551" s="13"/>
      <c r="D551" s="13"/>
      <c r="E551" s="13"/>
      <c r="F551" s="15"/>
      <c r="G551" s="16"/>
      <c r="H551" s="15"/>
      <c r="I551" s="15"/>
    </row>
    <row r="552">
      <c r="A552" s="13"/>
      <c r="B552" s="13"/>
      <c r="C552" s="13"/>
      <c r="D552" s="13"/>
      <c r="E552" s="13"/>
      <c r="F552" s="15"/>
      <c r="G552" s="16"/>
      <c r="H552" s="15"/>
      <c r="I552" s="15"/>
    </row>
    <row r="553">
      <c r="A553" s="13"/>
      <c r="B553" s="13"/>
      <c r="C553" s="13"/>
      <c r="D553" s="13"/>
      <c r="E553" s="13"/>
      <c r="F553" s="15"/>
      <c r="G553" s="16"/>
      <c r="H553" s="15"/>
      <c r="I553" s="15"/>
    </row>
    <row r="554">
      <c r="A554" s="13"/>
      <c r="B554" s="13"/>
      <c r="C554" s="13"/>
      <c r="D554" s="13"/>
      <c r="E554" s="13"/>
      <c r="F554" s="15"/>
      <c r="G554" s="16"/>
      <c r="H554" s="15"/>
      <c r="I554" s="15"/>
    </row>
    <row r="555">
      <c r="A555" s="13"/>
      <c r="B555" s="13"/>
      <c r="C555" s="13"/>
      <c r="D555" s="13"/>
      <c r="E555" s="13"/>
      <c r="F555" s="15"/>
      <c r="G555" s="16"/>
      <c r="H555" s="15"/>
      <c r="I555" s="15"/>
    </row>
    <row r="556">
      <c r="A556" s="13"/>
      <c r="B556" s="13"/>
      <c r="C556" s="13"/>
      <c r="D556" s="13"/>
      <c r="E556" s="13"/>
      <c r="F556" s="15"/>
      <c r="G556" s="16"/>
      <c r="H556" s="15"/>
      <c r="I556" s="15"/>
    </row>
    <row r="557">
      <c r="A557" s="13"/>
      <c r="B557" s="13"/>
      <c r="C557" s="13"/>
      <c r="D557" s="13"/>
      <c r="E557" s="13"/>
      <c r="F557" s="15"/>
      <c r="G557" s="16"/>
      <c r="H557" s="15"/>
      <c r="I557" s="15"/>
    </row>
    <row r="558">
      <c r="A558" s="13"/>
      <c r="B558" s="13"/>
      <c r="C558" s="13"/>
      <c r="D558" s="13"/>
      <c r="E558" s="13"/>
      <c r="F558" s="15"/>
      <c r="G558" s="16"/>
      <c r="H558" s="15"/>
      <c r="I558" s="15"/>
    </row>
    <row r="559">
      <c r="A559" s="13"/>
      <c r="B559" s="13"/>
      <c r="C559" s="13"/>
      <c r="D559" s="13"/>
      <c r="E559" s="13"/>
      <c r="F559" s="15"/>
      <c r="G559" s="16"/>
      <c r="H559" s="15"/>
      <c r="I559" s="15"/>
    </row>
    <row r="560">
      <c r="A560" s="13"/>
      <c r="B560" s="13"/>
      <c r="C560" s="13"/>
      <c r="D560" s="13"/>
      <c r="E560" s="13"/>
      <c r="F560" s="15"/>
      <c r="G560" s="16"/>
      <c r="H560" s="15"/>
      <c r="I560" s="15"/>
    </row>
    <row r="561">
      <c r="A561" s="13"/>
      <c r="B561" s="13"/>
      <c r="C561" s="13"/>
      <c r="D561" s="13"/>
      <c r="E561" s="13"/>
      <c r="F561" s="15"/>
      <c r="G561" s="16"/>
      <c r="H561" s="15"/>
      <c r="I561" s="15"/>
    </row>
    <row r="562">
      <c r="A562" s="13"/>
      <c r="B562" s="13"/>
      <c r="C562" s="13"/>
      <c r="D562" s="13"/>
      <c r="E562" s="13"/>
      <c r="F562" s="15"/>
      <c r="G562" s="16"/>
      <c r="H562" s="15"/>
      <c r="I562" s="15"/>
    </row>
    <row r="563">
      <c r="A563" s="13"/>
      <c r="B563" s="13"/>
      <c r="C563" s="13"/>
      <c r="D563" s="13"/>
      <c r="E563" s="13"/>
      <c r="F563" s="15"/>
      <c r="G563" s="16"/>
      <c r="H563" s="15"/>
      <c r="I563" s="15"/>
    </row>
    <row r="564">
      <c r="A564" s="13"/>
      <c r="B564" s="13"/>
      <c r="C564" s="13"/>
      <c r="D564" s="13"/>
      <c r="E564" s="13"/>
      <c r="F564" s="15"/>
      <c r="G564" s="16"/>
      <c r="H564" s="15"/>
      <c r="I564" s="15"/>
    </row>
    <row r="565">
      <c r="A565" s="13"/>
      <c r="B565" s="13"/>
      <c r="C565" s="13"/>
      <c r="D565" s="13"/>
      <c r="E565" s="13"/>
      <c r="F565" s="15"/>
      <c r="G565" s="16"/>
      <c r="H565" s="15"/>
      <c r="I565" s="15"/>
    </row>
    <row r="566">
      <c r="A566" s="13"/>
      <c r="B566" s="13"/>
      <c r="C566" s="13"/>
      <c r="D566" s="13"/>
      <c r="E566" s="13"/>
      <c r="F566" s="15"/>
      <c r="G566" s="16"/>
      <c r="H566" s="15"/>
      <c r="I566" s="15"/>
    </row>
    <row r="567">
      <c r="A567" s="13"/>
      <c r="B567" s="13"/>
      <c r="C567" s="13"/>
      <c r="D567" s="13"/>
      <c r="E567" s="13"/>
      <c r="F567" s="15"/>
      <c r="G567" s="16"/>
      <c r="H567" s="15"/>
      <c r="I567" s="15"/>
    </row>
    <row r="568">
      <c r="A568" s="13"/>
      <c r="B568" s="13"/>
      <c r="C568" s="13"/>
      <c r="D568" s="13"/>
      <c r="E568" s="13"/>
      <c r="F568" s="15"/>
      <c r="G568" s="16"/>
      <c r="H568" s="15"/>
      <c r="I568" s="15"/>
    </row>
    <row r="569">
      <c r="A569" s="13"/>
      <c r="B569" s="13"/>
      <c r="C569" s="13"/>
      <c r="D569" s="13"/>
      <c r="E569" s="13"/>
      <c r="F569" s="15"/>
      <c r="G569" s="16"/>
      <c r="H569" s="15"/>
      <c r="I569" s="15"/>
    </row>
    <row r="570">
      <c r="A570" s="13"/>
      <c r="B570" s="13"/>
      <c r="C570" s="13"/>
      <c r="D570" s="13"/>
      <c r="E570" s="13"/>
      <c r="F570" s="15"/>
      <c r="G570" s="16"/>
      <c r="H570" s="15"/>
      <c r="I570" s="15"/>
    </row>
    <row r="571">
      <c r="A571" s="13"/>
      <c r="B571" s="13"/>
      <c r="C571" s="13"/>
      <c r="D571" s="13"/>
      <c r="E571" s="13"/>
      <c r="F571" s="15"/>
      <c r="G571" s="16"/>
      <c r="H571" s="15"/>
      <c r="I571" s="15"/>
    </row>
    <row r="572">
      <c r="A572" s="13"/>
      <c r="B572" s="13"/>
      <c r="C572" s="13"/>
      <c r="D572" s="13"/>
      <c r="E572" s="13"/>
      <c r="F572" s="15"/>
      <c r="G572" s="16"/>
      <c r="H572" s="15"/>
      <c r="I572" s="15"/>
    </row>
    <row r="573">
      <c r="A573" s="13"/>
      <c r="B573" s="13"/>
      <c r="C573" s="13"/>
      <c r="D573" s="13"/>
      <c r="E573" s="13"/>
      <c r="F573" s="15"/>
      <c r="G573" s="16"/>
      <c r="H573" s="15"/>
      <c r="I573" s="15"/>
    </row>
    <row r="574">
      <c r="A574" s="13"/>
      <c r="B574" s="13"/>
      <c r="C574" s="13"/>
      <c r="D574" s="13"/>
      <c r="E574" s="13"/>
      <c r="F574" s="15"/>
      <c r="G574" s="16"/>
      <c r="H574" s="15"/>
      <c r="I574" s="15"/>
    </row>
    <row r="575">
      <c r="A575" s="13"/>
      <c r="B575" s="13"/>
      <c r="C575" s="13"/>
      <c r="D575" s="13"/>
      <c r="E575" s="13"/>
      <c r="F575" s="15"/>
      <c r="G575" s="16"/>
      <c r="H575" s="15"/>
      <c r="I575" s="15"/>
    </row>
    <row r="576">
      <c r="A576" s="13"/>
      <c r="B576" s="13"/>
      <c r="C576" s="13"/>
      <c r="D576" s="13"/>
      <c r="E576" s="13"/>
      <c r="F576" s="15"/>
      <c r="G576" s="16"/>
      <c r="H576" s="15"/>
      <c r="I576" s="15"/>
    </row>
    <row r="577">
      <c r="A577" s="13"/>
      <c r="B577" s="13"/>
      <c r="C577" s="13"/>
      <c r="D577" s="13"/>
      <c r="E577" s="13"/>
      <c r="F577" s="15"/>
      <c r="G577" s="16"/>
      <c r="H577" s="15"/>
      <c r="I577" s="15"/>
    </row>
    <row r="578">
      <c r="A578" s="13"/>
      <c r="B578" s="13"/>
      <c r="C578" s="13"/>
      <c r="D578" s="13"/>
      <c r="E578" s="13"/>
      <c r="F578" s="15"/>
      <c r="G578" s="16"/>
      <c r="H578" s="15"/>
      <c r="I578" s="15"/>
    </row>
    <row r="579">
      <c r="A579" s="13"/>
      <c r="B579" s="13"/>
      <c r="C579" s="13"/>
      <c r="D579" s="13"/>
      <c r="E579" s="13"/>
      <c r="F579" s="15"/>
      <c r="G579" s="16"/>
      <c r="H579" s="15"/>
      <c r="I579" s="15"/>
    </row>
    <row r="580">
      <c r="A580" s="13"/>
      <c r="B580" s="13"/>
      <c r="C580" s="13"/>
      <c r="D580" s="13"/>
      <c r="E580" s="13"/>
      <c r="F580" s="15"/>
      <c r="G580" s="16"/>
      <c r="H580" s="15"/>
      <c r="I580" s="15"/>
    </row>
    <row r="581">
      <c r="A581" s="13"/>
      <c r="B581" s="13"/>
      <c r="C581" s="13"/>
      <c r="D581" s="13"/>
      <c r="E581" s="13"/>
      <c r="F581" s="15"/>
      <c r="G581" s="16"/>
      <c r="H581" s="15"/>
      <c r="I581" s="15"/>
    </row>
    <row r="582">
      <c r="A582" s="13"/>
      <c r="B582" s="13"/>
      <c r="C582" s="13"/>
      <c r="D582" s="13"/>
      <c r="E582" s="13"/>
      <c r="F582" s="15"/>
      <c r="G582" s="16"/>
      <c r="H582" s="15"/>
      <c r="I582" s="15"/>
    </row>
    <row r="583">
      <c r="A583" s="13"/>
      <c r="B583" s="13"/>
      <c r="C583" s="13"/>
      <c r="D583" s="13"/>
      <c r="E583" s="13"/>
      <c r="F583" s="15"/>
      <c r="G583" s="16"/>
      <c r="H583" s="15"/>
      <c r="I583" s="15"/>
    </row>
    <row r="584">
      <c r="A584" s="13"/>
      <c r="B584" s="13"/>
      <c r="C584" s="13"/>
      <c r="D584" s="13"/>
      <c r="E584" s="13"/>
      <c r="F584" s="15"/>
      <c r="G584" s="16"/>
      <c r="H584" s="15"/>
      <c r="I584" s="15"/>
    </row>
    <row r="585">
      <c r="A585" s="13"/>
      <c r="B585" s="13"/>
      <c r="C585" s="13"/>
      <c r="D585" s="13"/>
      <c r="E585" s="13"/>
      <c r="F585" s="15"/>
      <c r="G585" s="16"/>
      <c r="H585" s="15"/>
      <c r="I585" s="15"/>
    </row>
    <row r="586">
      <c r="A586" s="13"/>
      <c r="B586" s="13"/>
      <c r="C586" s="13"/>
      <c r="D586" s="13"/>
      <c r="E586" s="13"/>
      <c r="F586" s="15"/>
      <c r="G586" s="16"/>
      <c r="H586" s="15"/>
      <c r="I586" s="15"/>
    </row>
    <row r="587">
      <c r="A587" s="13"/>
      <c r="B587" s="13"/>
      <c r="C587" s="13"/>
      <c r="D587" s="13"/>
      <c r="E587" s="13"/>
      <c r="F587" s="15"/>
      <c r="G587" s="16"/>
      <c r="H587" s="15"/>
      <c r="I587" s="15"/>
    </row>
    <row r="588">
      <c r="A588" s="13"/>
      <c r="B588" s="13"/>
      <c r="C588" s="13"/>
      <c r="D588" s="13"/>
      <c r="E588" s="13"/>
      <c r="F588" s="15"/>
      <c r="G588" s="16"/>
      <c r="H588" s="15"/>
      <c r="I588" s="15"/>
    </row>
    <row r="589">
      <c r="A589" s="13"/>
      <c r="B589" s="13"/>
      <c r="C589" s="13"/>
      <c r="D589" s="13"/>
      <c r="E589" s="13"/>
      <c r="F589" s="15"/>
      <c r="G589" s="16"/>
      <c r="H589" s="15"/>
      <c r="I589" s="15"/>
    </row>
    <row r="590">
      <c r="A590" s="13"/>
      <c r="B590" s="13"/>
      <c r="C590" s="13"/>
      <c r="D590" s="13"/>
      <c r="E590" s="13"/>
      <c r="F590" s="15"/>
      <c r="G590" s="16"/>
      <c r="H590" s="15"/>
      <c r="I590" s="15"/>
    </row>
    <row r="591">
      <c r="A591" s="13"/>
      <c r="B591" s="13"/>
      <c r="C591" s="13"/>
      <c r="D591" s="13"/>
      <c r="E591" s="13"/>
      <c r="F591" s="15"/>
      <c r="G591" s="16"/>
      <c r="H591" s="15"/>
      <c r="I591" s="15"/>
    </row>
    <row r="592">
      <c r="A592" s="13"/>
      <c r="B592" s="13"/>
      <c r="C592" s="13"/>
      <c r="D592" s="13"/>
      <c r="E592" s="13"/>
      <c r="F592" s="15"/>
      <c r="G592" s="16"/>
      <c r="H592" s="15"/>
      <c r="I592" s="15"/>
    </row>
    <row r="593">
      <c r="A593" s="13"/>
      <c r="B593" s="13"/>
      <c r="C593" s="13"/>
      <c r="D593" s="13"/>
      <c r="E593" s="13"/>
      <c r="F593" s="15"/>
      <c r="G593" s="16"/>
      <c r="H593" s="15"/>
      <c r="I593" s="15"/>
    </row>
    <row r="594">
      <c r="A594" s="13"/>
      <c r="B594" s="13"/>
      <c r="C594" s="13"/>
      <c r="D594" s="13"/>
      <c r="E594" s="13"/>
      <c r="F594" s="15"/>
      <c r="G594" s="16"/>
      <c r="H594" s="15"/>
      <c r="I594" s="15"/>
    </row>
    <row r="595">
      <c r="A595" s="13"/>
      <c r="B595" s="13"/>
      <c r="C595" s="13"/>
      <c r="D595" s="13"/>
      <c r="E595" s="13"/>
      <c r="F595" s="15"/>
      <c r="G595" s="16"/>
      <c r="H595" s="15"/>
      <c r="I595" s="15"/>
    </row>
    <row r="596">
      <c r="A596" s="13"/>
      <c r="B596" s="13"/>
      <c r="C596" s="13"/>
      <c r="D596" s="13"/>
      <c r="E596" s="13"/>
      <c r="F596" s="15"/>
      <c r="G596" s="16"/>
      <c r="H596" s="15"/>
      <c r="I596" s="15"/>
    </row>
    <row r="597">
      <c r="A597" s="13"/>
      <c r="B597" s="13"/>
      <c r="C597" s="13"/>
      <c r="D597" s="13"/>
      <c r="E597" s="13"/>
      <c r="F597" s="15"/>
      <c r="G597" s="16"/>
      <c r="H597" s="15"/>
      <c r="I597" s="15"/>
    </row>
    <row r="598">
      <c r="A598" s="13"/>
      <c r="B598" s="13"/>
      <c r="C598" s="13"/>
      <c r="D598" s="13"/>
      <c r="E598" s="13"/>
      <c r="F598" s="15"/>
      <c r="G598" s="16"/>
      <c r="H598" s="15"/>
      <c r="I598" s="15"/>
    </row>
    <row r="599">
      <c r="A599" s="13"/>
      <c r="B599" s="13"/>
      <c r="C599" s="13"/>
      <c r="D599" s="13"/>
      <c r="E599" s="13"/>
      <c r="F599" s="15"/>
      <c r="G599" s="16"/>
      <c r="H599" s="15"/>
      <c r="I599" s="15"/>
    </row>
    <row r="600">
      <c r="A600" s="13"/>
      <c r="B600" s="13"/>
      <c r="C600" s="13"/>
      <c r="D600" s="13"/>
      <c r="E600" s="13"/>
      <c r="F600" s="15"/>
      <c r="G600" s="16"/>
      <c r="H600" s="15"/>
      <c r="I600" s="15"/>
    </row>
    <row r="601">
      <c r="A601" s="13"/>
      <c r="B601" s="13"/>
      <c r="C601" s="13"/>
      <c r="D601" s="13"/>
      <c r="E601" s="13"/>
      <c r="F601" s="15"/>
      <c r="G601" s="16"/>
      <c r="H601" s="15"/>
      <c r="I601" s="15"/>
    </row>
    <row r="602">
      <c r="A602" s="13"/>
      <c r="B602" s="13"/>
      <c r="C602" s="13"/>
      <c r="D602" s="13"/>
      <c r="E602" s="13"/>
      <c r="F602" s="15"/>
      <c r="G602" s="16"/>
      <c r="H602" s="15"/>
      <c r="I602" s="15"/>
    </row>
    <row r="603">
      <c r="A603" s="13"/>
      <c r="B603" s="13"/>
      <c r="C603" s="13"/>
      <c r="D603" s="13"/>
      <c r="E603" s="13"/>
      <c r="F603" s="15"/>
      <c r="G603" s="16"/>
      <c r="H603" s="15"/>
      <c r="I603" s="15"/>
    </row>
    <row r="604">
      <c r="A604" s="13"/>
      <c r="B604" s="13"/>
      <c r="C604" s="13"/>
      <c r="D604" s="13"/>
      <c r="E604" s="13"/>
      <c r="F604" s="15"/>
      <c r="G604" s="16"/>
      <c r="H604" s="15"/>
      <c r="I604" s="15"/>
    </row>
    <row r="605">
      <c r="A605" s="13"/>
      <c r="B605" s="13"/>
      <c r="C605" s="13"/>
      <c r="D605" s="13"/>
      <c r="E605" s="13"/>
      <c r="F605" s="15"/>
      <c r="G605" s="16"/>
      <c r="H605" s="15"/>
      <c r="I605" s="15"/>
    </row>
    <row r="606">
      <c r="A606" s="13"/>
      <c r="B606" s="13"/>
      <c r="C606" s="13"/>
      <c r="D606" s="13"/>
      <c r="E606" s="13"/>
      <c r="F606" s="15"/>
      <c r="G606" s="16"/>
      <c r="H606" s="15"/>
      <c r="I606" s="15"/>
    </row>
    <row r="607">
      <c r="A607" s="13"/>
      <c r="B607" s="13"/>
      <c r="C607" s="13"/>
      <c r="D607" s="13"/>
      <c r="E607" s="13"/>
      <c r="F607" s="15"/>
      <c r="G607" s="16"/>
      <c r="H607" s="15"/>
      <c r="I607" s="15"/>
    </row>
    <row r="608">
      <c r="A608" s="13"/>
      <c r="B608" s="13"/>
      <c r="C608" s="13"/>
      <c r="D608" s="13"/>
      <c r="E608" s="13"/>
      <c r="F608" s="15"/>
      <c r="G608" s="16"/>
      <c r="H608" s="15"/>
      <c r="I608" s="15"/>
    </row>
    <row r="609">
      <c r="A609" s="13"/>
      <c r="B609" s="13"/>
      <c r="C609" s="13"/>
      <c r="D609" s="13"/>
      <c r="E609" s="13"/>
      <c r="F609" s="15"/>
      <c r="G609" s="16"/>
      <c r="H609" s="15"/>
      <c r="I609" s="15"/>
    </row>
    <row r="610">
      <c r="A610" s="13"/>
      <c r="B610" s="13"/>
      <c r="C610" s="13"/>
      <c r="D610" s="13"/>
      <c r="E610" s="13"/>
      <c r="F610" s="15"/>
      <c r="G610" s="16"/>
      <c r="H610" s="15"/>
      <c r="I610" s="15"/>
    </row>
    <row r="611">
      <c r="A611" s="13"/>
      <c r="B611" s="13"/>
      <c r="C611" s="13"/>
      <c r="D611" s="13"/>
      <c r="E611" s="13"/>
      <c r="F611" s="15"/>
      <c r="G611" s="16"/>
      <c r="H611" s="15"/>
      <c r="I611" s="15"/>
    </row>
    <row r="612">
      <c r="A612" s="13"/>
      <c r="B612" s="13"/>
      <c r="C612" s="13"/>
      <c r="D612" s="13"/>
      <c r="E612" s="13"/>
      <c r="F612" s="15"/>
      <c r="G612" s="16"/>
      <c r="H612" s="15"/>
      <c r="I612" s="15"/>
    </row>
    <row r="613">
      <c r="A613" s="13"/>
      <c r="B613" s="13"/>
      <c r="C613" s="13"/>
      <c r="D613" s="13"/>
      <c r="E613" s="13"/>
      <c r="F613" s="15"/>
      <c r="G613" s="16"/>
      <c r="H613" s="15"/>
      <c r="I613" s="15"/>
    </row>
    <row r="614">
      <c r="A614" s="13"/>
      <c r="B614" s="13"/>
      <c r="C614" s="13"/>
      <c r="D614" s="13"/>
      <c r="E614" s="13"/>
      <c r="F614" s="15"/>
      <c r="G614" s="16"/>
      <c r="H614" s="15"/>
      <c r="I614" s="15"/>
    </row>
    <row r="615">
      <c r="A615" s="13"/>
      <c r="B615" s="13"/>
      <c r="C615" s="13"/>
      <c r="D615" s="13"/>
      <c r="E615" s="13"/>
      <c r="F615" s="15"/>
      <c r="G615" s="16"/>
      <c r="H615" s="15"/>
      <c r="I615" s="15"/>
    </row>
    <row r="616">
      <c r="A616" s="13"/>
      <c r="B616" s="13"/>
      <c r="C616" s="13"/>
      <c r="D616" s="13"/>
      <c r="E616" s="13"/>
      <c r="F616" s="15"/>
      <c r="G616" s="16"/>
      <c r="H616" s="15"/>
      <c r="I616" s="15"/>
    </row>
    <row r="617">
      <c r="A617" s="13"/>
      <c r="B617" s="13"/>
      <c r="C617" s="13"/>
      <c r="D617" s="13"/>
      <c r="E617" s="13"/>
      <c r="F617" s="15"/>
      <c r="G617" s="16"/>
      <c r="H617" s="15"/>
      <c r="I617" s="15"/>
    </row>
    <row r="618">
      <c r="A618" s="13"/>
      <c r="B618" s="13"/>
      <c r="C618" s="13"/>
      <c r="D618" s="13"/>
      <c r="E618" s="13"/>
      <c r="F618" s="15"/>
      <c r="G618" s="16"/>
      <c r="H618" s="15"/>
      <c r="I618" s="15"/>
    </row>
    <row r="619">
      <c r="A619" s="13"/>
      <c r="B619" s="13"/>
      <c r="C619" s="13"/>
      <c r="D619" s="13"/>
      <c r="E619" s="13"/>
      <c r="F619" s="15"/>
      <c r="G619" s="16"/>
      <c r="H619" s="15"/>
      <c r="I619" s="15"/>
    </row>
    <row r="620">
      <c r="A620" s="13"/>
      <c r="B620" s="13"/>
      <c r="C620" s="13"/>
      <c r="D620" s="13"/>
      <c r="E620" s="13"/>
      <c r="F620" s="15"/>
      <c r="G620" s="16"/>
      <c r="H620" s="15"/>
      <c r="I620" s="15"/>
    </row>
    <row r="621">
      <c r="A621" s="13"/>
      <c r="B621" s="13"/>
      <c r="C621" s="13"/>
      <c r="D621" s="13"/>
      <c r="E621" s="13"/>
      <c r="F621" s="15"/>
      <c r="G621" s="16"/>
      <c r="H621" s="15"/>
      <c r="I621" s="15"/>
    </row>
    <row r="622">
      <c r="A622" s="13"/>
      <c r="B622" s="13"/>
      <c r="C622" s="13"/>
      <c r="D622" s="13"/>
      <c r="E622" s="13"/>
      <c r="F622" s="15"/>
      <c r="G622" s="16"/>
      <c r="H622" s="15"/>
      <c r="I622" s="15"/>
    </row>
    <row r="623">
      <c r="A623" s="13"/>
      <c r="B623" s="13"/>
      <c r="C623" s="13"/>
      <c r="D623" s="13"/>
      <c r="E623" s="13"/>
      <c r="F623" s="15"/>
      <c r="G623" s="16"/>
      <c r="H623" s="15"/>
      <c r="I623" s="15"/>
    </row>
    <row r="624">
      <c r="A624" s="13"/>
      <c r="B624" s="13"/>
      <c r="C624" s="13"/>
      <c r="D624" s="13"/>
      <c r="E624" s="13"/>
      <c r="F624" s="15"/>
      <c r="G624" s="16"/>
      <c r="H624" s="15"/>
      <c r="I624" s="15"/>
    </row>
    <row r="625">
      <c r="A625" s="13"/>
      <c r="B625" s="13"/>
      <c r="C625" s="13"/>
      <c r="D625" s="13"/>
      <c r="E625" s="13"/>
      <c r="F625" s="15"/>
      <c r="G625" s="16"/>
      <c r="H625" s="15"/>
      <c r="I625" s="15"/>
    </row>
    <row r="626">
      <c r="A626" s="13"/>
      <c r="B626" s="13"/>
      <c r="C626" s="13"/>
      <c r="D626" s="13"/>
      <c r="E626" s="13"/>
      <c r="F626" s="15"/>
      <c r="G626" s="16"/>
      <c r="H626" s="15"/>
      <c r="I626" s="15"/>
    </row>
    <row r="627">
      <c r="A627" s="13"/>
      <c r="B627" s="13"/>
      <c r="C627" s="13"/>
      <c r="D627" s="13"/>
      <c r="E627" s="13"/>
      <c r="F627" s="15"/>
      <c r="G627" s="16"/>
      <c r="H627" s="15"/>
      <c r="I627" s="15"/>
    </row>
    <row r="628">
      <c r="A628" s="13"/>
      <c r="B628" s="13"/>
      <c r="C628" s="13"/>
      <c r="D628" s="13"/>
      <c r="E628" s="13"/>
      <c r="F628" s="15"/>
      <c r="G628" s="16"/>
      <c r="H628" s="15"/>
      <c r="I628" s="15"/>
    </row>
    <row r="629">
      <c r="A629" s="13"/>
      <c r="B629" s="13"/>
      <c r="C629" s="13"/>
      <c r="D629" s="13"/>
      <c r="E629" s="13"/>
      <c r="F629" s="15"/>
      <c r="G629" s="16"/>
      <c r="H629" s="15"/>
      <c r="I629" s="15"/>
    </row>
    <row r="630">
      <c r="A630" s="13"/>
      <c r="B630" s="13"/>
      <c r="C630" s="13"/>
      <c r="D630" s="13"/>
      <c r="E630" s="13"/>
      <c r="F630" s="15"/>
      <c r="G630" s="16"/>
      <c r="H630" s="15"/>
      <c r="I630" s="15"/>
    </row>
    <row r="631">
      <c r="A631" s="13"/>
      <c r="B631" s="13"/>
      <c r="C631" s="13"/>
      <c r="D631" s="13"/>
      <c r="E631" s="13"/>
      <c r="F631" s="15"/>
      <c r="G631" s="16"/>
      <c r="H631" s="15"/>
      <c r="I631" s="15"/>
    </row>
    <row r="632">
      <c r="A632" s="13"/>
      <c r="B632" s="13"/>
      <c r="C632" s="13"/>
      <c r="D632" s="13"/>
      <c r="E632" s="13"/>
      <c r="F632" s="15"/>
      <c r="G632" s="16"/>
      <c r="H632" s="15"/>
      <c r="I632" s="15"/>
    </row>
    <row r="633">
      <c r="A633" s="13"/>
      <c r="B633" s="13"/>
      <c r="C633" s="13"/>
      <c r="D633" s="13"/>
      <c r="E633" s="13"/>
      <c r="F633" s="15"/>
      <c r="G633" s="16"/>
      <c r="H633" s="15"/>
      <c r="I633" s="15"/>
    </row>
    <row r="634">
      <c r="A634" s="13"/>
      <c r="B634" s="13"/>
      <c r="C634" s="13"/>
      <c r="D634" s="13"/>
      <c r="E634" s="13"/>
      <c r="F634" s="15"/>
      <c r="G634" s="16"/>
      <c r="H634" s="15"/>
      <c r="I634" s="15"/>
    </row>
    <row r="635">
      <c r="A635" s="13"/>
      <c r="B635" s="13"/>
      <c r="C635" s="13"/>
      <c r="D635" s="13"/>
      <c r="E635" s="13"/>
      <c r="F635" s="15"/>
      <c r="G635" s="16"/>
      <c r="H635" s="15"/>
      <c r="I635" s="15"/>
    </row>
    <row r="636">
      <c r="A636" s="13"/>
      <c r="B636" s="13"/>
      <c r="C636" s="13"/>
      <c r="D636" s="13"/>
      <c r="E636" s="13"/>
      <c r="F636" s="15"/>
      <c r="G636" s="16"/>
      <c r="H636" s="15"/>
      <c r="I636" s="15"/>
    </row>
    <row r="637">
      <c r="A637" s="13"/>
      <c r="B637" s="13"/>
      <c r="C637" s="13"/>
      <c r="D637" s="13"/>
      <c r="E637" s="13"/>
      <c r="F637" s="15"/>
      <c r="G637" s="16"/>
      <c r="H637" s="15"/>
      <c r="I637" s="15"/>
    </row>
    <row r="638">
      <c r="A638" s="13"/>
      <c r="B638" s="13"/>
      <c r="C638" s="13"/>
      <c r="D638" s="13"/>
      <c r="E638" s="13"/>
      <c r="F638" s="15"/>
      <c r="G638" s="16"/>
      <c r="H638" s="15"/>
      <c r="I638" s="15"/>
    </row>
    <row r="639">
      <c r="A639" s="13"/>
      <c r="B639" s="13"/>
      <c r="C639" s="13"/>
      <c r="D639" s="13"/>
      <c r="E639" s="13"/>
      <c r="F639" s="15"/>
      <c r="G639" s="16"/>
      <c r="H639" s="15"/>
      <c r="I639" s="15"/>
    </row>
    <row r="640">
      <c r="A640" s="13"/>
      <c r="B640" s="13"/>
      <c r="C640" s="13"/>
      <c r="D640" s="13"/>
      <c r="E640" s="13"/>
      <c r="F640" s="15"/>
      <c r="G640" s="16"/>
      <c r="H640" s="15"/>
      <c r="I640" s="15"/>
    </row>
    <row r="641">
      <c r="A641" s="13"/>
      <c r="B641" s="13"/>
      <c r="C641" s="13"/>
      <c r="D641" s="13"/>
      <c r="E641" s="13"/>
      <c r="F641" s="15"/>
      <c r="G641" s="16"/>
      <c r="H641" s="15"/>
      <c r="I641" s="15"/>
    </row>
    <row r="642">
      <c r="A642" s="13"/>
      <c r="B642" s="13"/>
      <c r="C642" s="13"/>
      <c r="D642" s="13"/>
      <c r="E642" s="13"/>
      <c r="F642" s="15"/>
      <c r="G642" s="16"/>
      <c r="H642" s="15"/>
      <c r="I642" s="15"/>
    </row>
    <row r="643">
      <c r="A643" s="13"/>
      <c r="B643" s="13"/>
      <c r="C643" s="13"/>
      <c r="D643" s="13"/>
      <c r="E643" s="13"/>
      <c r="F643" s="15"/>
      <c r="G643" s="16"/>
      <c r="H643" s="15"/>
      <c r="I643" s="15"/>
    </row>
    <row r="644">
      <c r="A644" s="13"/>
      <c r="B644" s="13"/>
      <c r="C644" s="13"/>
      <c r="D644" s="13"/>
      <c r="E644" s="13"/>
      <c r="F644" s="15"/>
      <c r="G644" s="16"/>
      <c r="H644" s="15"/>
      <c r="I644" s="15"/>
    </row>
    <row r="645">
      <c r="A645" s="13"/>
      <c r="B645" s="13"/>
      <c r="C645" s="13"/>
      <c r="D645" s="13"/>
      <c r="E645" s="13"/>
      <c r="F645" s="15"/>
      <c r="G645" s="16"/>
      <c r="H645" s="15"/>
      <c r="I645" s="15"/>
    </row>
    <row r="646">
      <c r="A646" s="13"/>
      <c r="B646" s="13"/>
      <c r="C646" s="13"/>
      <c r="D646" s="13"/>
      <c r="E646" s="13"/>
      <c r="F646" s="15"/>
      <c r="G646" s="16"/>
      <c r="H646" s="15"/>
      <c r="I646" s="15"/>
    </row>
    <row r="647">
      <c r="A647" s="13"/>
      <c r="B647" s="13"/>
      <c r="C647" s="13"/>
      <c r="D647" s="13"/>
      <c r="E647" s="13"/>
      <c r="F647" s="15"/>
      <c r="G647" s="16"/>
      <c r="H647" s="15"/>
      <c r="I647" s="15"/>
    </row>
    <row r="648">
      <c r="A648" s="13"/>
      <c r="B648" s="13"/>
      <c r="C648" s="13"/>
      <c r="D648" s="13"/>
      <c r="E648" s="13"/>
      <c r="F648" s="15"/>
      <c r="G648" s="16"/>
      <c r="H648" s="15"/>
      <c r="I648" s="15"/>
    </row>
    <row r="649">
      <c r="A649" s="13"/>
      <c r="B649" s="13"/>
      <c r="C649" s="13"/>
      <c r="D649" s="13"/>
      <c r="E649" s="13"/>
      <c r="F649" s="15"/>
      <c r="G649" s="16"/>
      <c r="H649" s="15"/>
      <c r="I649" s="15"/>
    </row>
    <row r="650">
      <c r="A650" s="13"/>
      <c r="B650" s="13"/>
      <c r="C650" s="13"/>
      <c r="D650" s="13"/>
      <c r="E650" s="13"/>
      <c r="F650" s="15"/>
      <c r="G650" s="16"/>
      <c r="H650" s="15"/>
      <c r="I650" s="15"/>
    </row>
    <row r="651">
      <c r="A651" s="13"/>
      <c r="B651" s="13"/>
      <c r="C651" s="13"/>
      <c r="D651" s="13"/>
      <c r="E651" s="13"/>
      <c r="F651" s="15"/>
      <c r="G651" s="16"/>
      <c r="H651" s="15"/>
      <c r="I651" s="15"/>
    </row>
    <row r="652">
      <c r="A652" s="13"/>
      <c r="B652" s="13"/>
      <c r="C652" s="13"/>
      <c r="D652" s="13"/>
      <c r="E652" s="13"/>
      <c r="F652" s="15"/>
      <c r="G652" s="16"/>
      <c r="H652" s="15"/>
      <c r="I652" s="15"/>
    </row>
    <row r="653">
      <c r="A653" s="13"/>
      <c r="B653" s="13"/>
      <c r="C653" s="13"/>
      <c r="D653" s="13"/>
      <c r="E653" s="13"/>
      <c r="F653" s="15"/>
      <c r="G653" s="16"/>
      <c r="H653" s="15"/>
      <c r="I653" s="15"/>
    </row>
    <row r="654">
      <c r="A654" s="13"/>
      <c r="B654" s="13"/>
      <c r="C654" s="13"/>
      <c r="D654" s="13"/>
      <c r="E654" s="13"/>
      <c r="F654" s="15"/>
      <c r="G654" s="16"/>
      <c r="H654" s="15"/>
      <c r="I654" s="15"/>
    </row>
    <row r="655">
      <c r="A655" s="13"/>
      <c r="B655" s="13"/>
      <c r="C655" s="13"/>
      <c r="D655" s="13"/>
      <c r="E655" s="13"/>
      <c r="F655" s="15"/>
      <c r="G655" s="16"/>
      <c r="H655" s="15"/>
      <c r="I655" s="15"/>
    </row>
    <row r="656">
      <c r="A656" s="13"/>
      <c r="B656" s="13"/>
      <c r="C656" s="13"/>
      <c r="D656" s="13"/>
      <c r="E656" s="13"/>
      <c r="F656" s="15"/>
      <c r="G656" s="16"/>
      <c r="H656" s="15"/>
      <c r="I656" s="15"/>
    </row>
    <row r="657">
      <c r="A657" s="13"/>
      <c r="B657" s="13"/>
      <c r="C657" s="13"/>
      <c r="D657" s="13"/>
      <c r="E657" s="13"/>
      <c r="F657" s="15"/>
      <c r="G657" s="16"/>
      <c r="H657" s="15"/>
      <c r="I657" s="15"/>
    </row>
    <row r="658">
      <c r="A658" s="13"/>
      <c r="B658" s="13"/>
      <c r="C658" s="13"/>
      <c r="D658" s="13"/>
      <c r="E658" s="13"/>
      <c r="F658" s="15"/>
      <c r="G658" s="16"/>
      <c r="H658" s="15"/>
      <c r="I658" s="15"/>
    </row>
    <row r="659">
      <c r="A659" s="13"/>
      <c r="B659" s="13"/>
      <c r="C659" s="13"/>
      <c r="D659" s="13"/>
      <c r="E659" s="13"/>
      <c r="F659" s="15"/>
      <c r="G659" s="16"/>
      <c r="H659" s="15"/>
      <c r="I659" s="15"/>
    </row>
    <row r="660">
      <c r="A660" s="13"/>
      <c r="B660" s="13"/>
      <c r="C660" s="13"/>
      <c r="D660" s="13"/>
      <c r="E660" s="13"/>
      <c r="F660" s="15"/>
      <c r="G660" s="16"/>
      <c r="H660" s="15"/>
      <c r="I660" s="15"/>
    </row>
    <row r="661">
      <c r="A661" s="13"/>
      <c r="B661" s="13"/>
      <c r="C661" s="13"/>
      <c r="D661" s="13"/>
      <c r="E661" s="13"/>
      <c r="F661" s="15"/>
      <c r="G661" s="16"/>
      <c r="H661" s="15"/>
      <c r="I661" s="15"/>
    </row>
    <row r="662">
      <c r="A662" s="13"/>
      <c r="B662" s="13"/>
      <c r="C662" s="13"/>
      <c r="D662" s="13"/>
      <c r="E662" s="13"/>
      <c r="F662" s="15"/>
      <c r="G662" s="16"/>
      <c r="H662" s="15"/>
      <c r="I662" s="15"/>
    </row>
    <row r="663">
      <c r="A663" s="13"/>
      <c r="B663" s="13"/>
      <c r="C663" s="13"/>
      <c r="D663" s="13"/>
      <c r="E663" s="13"/>
      <c r="F663" s="15"/>
      <c r="G663" s="16"/>
      <c r="H663" s="15"/>
      <c r="I663" s="15"/>
    </row>
    <row r="664">
      <c r="A664" s="13"/>
      <c r="B664" s="13"/>
      <c r="C664" s="13"/>
      <c r="D664" s="13"/>
      <c r="E664" s="13"/>
      <c r="F664" s="15"/>
      <c r="G664" s="16"/>
      <c r="H664" s="15"/>
      <c r="I664" s="15"/>
    </row>
    <row r="665">
      <c r="A665" s="13"/>
      <c r="B665" s="13"/>
      <c r="C665" s="13"/>
      <c r="D665" s="13"/>
      <c r="E665" s="13"/>
      <c r="F665" s="15"/>
      <c r="G665" s="16"/>
      <c r="H665" s="15"/>
      <c r="I665" s="15"/>
    </row>
    <row r="666">
      <c r="A666" s="13"/>
      <c r="B666" s="13"/>
      <c r="C666" s="13"/>
      <c r="D666" s="13"/>
      <c r="E666" s="13"/>
      <c r="F666" s="15"/>
      <c r="G666" s="16"/>
      <c r="H666" s="15"/>
      <c r="I666" s="15"/>
    </row>
    <row r="667">
      <c r="A667" s="13"/>
      <c r="B667" s="13"/>
      <c r="C667" s="13"/>
      <c r="D667" s="13"/>
      <c r="E667" s="13"/>
      <c r="F667" s="15"/>
      <c r="G667" s="16"/>
      <c r="H667" s="15"/>
      <c r="I667" s="15"/>
    </row>
    <row r="668">
      <c r="A668" s="13"/>
      <c r="B668" s="13"/>
      <c r="C668" s="13"/>
      <c r="D668" s="13"/>
      <c r="E668" s="13"/>
      <c r="F668" s="15"/>
      <c r="G668" s="16"/>
      <c r="H668" s="15"/>
      <c r="I668" s="15"/>
    </row>
    <row r="669">
      <c r="A669" s="13"/>
      <c r="B669" s="13"/>
      <c r="C669" s="13"/>
      <c r="D669" s="13"/>
      <c r="E669" s="13"/>
      <c r="F669" s="15"/>
      <c r="G669" s="16"/>
      <c r="H669" s="15"/>
      <c r="I669" s="15"/>
    </row>
    <row r="670">
      <c r="A670" s="13"/>
      <c r="B670" s="13"/>
      <c r="C670" s="13"/>
      <c r="D670" s="13"/>
      <c r="E670" s="13"/>
      <c r="F670" s="15"/>
      <c r="G670" s="16"/>
      <c r="H670" s="15"/>
      <c r="I670" s="15"/>
    </row>
    <row r="671">
      <c r="A671" s="13"/>
      <c r="B671" s="13"/>
      <c r="C671" s="13"/>
      <c r="D671" s="13"/>
      <c r="E671" s="13"/>
      <c r="F671" s="15"/>
      <c r="G671" s="16"/>
      <c r="H671" s="15"/>
      <c r="I671" s="15"/>
    </row>
    <row r="672">
      <c r="A672" s="13"/>
      <c r="B672" s="13"/>
      <c r="C672" s="13"/>
      <c r="D672" s="13"/>
      <c r="E672" s="13"/>
      <c r="F672" s="15"/>
      <c r="G672" s="16"/>
      <c r="H672" s="15"/>
      <c r="I672" s="15"/>
    </row>
    <row r="673">
      <c r="A673" s="13"/>
      <c r="B673" s="13"/>
      <c r="C673" s="13"/>
      <c r="D673" s="13"/>
      <c r="E673" s="13"/>
      <c r="F673" s="15"/>
      <c r="G673" s="16"/>
      <c r="H673" s="15"/>
      <c r="I673" s="15"/>
    </row>
    <row r="674">
      <c r="A674" s="13"/>
      <c r="B674" s="13"/>
      <c r="C674" s="13"/>
      <c r="D674" s="13"/>
      <c r="E674" s="13"/>
      <c r="F674" s="15"/>
      <c r="G674" s="16"/>
      <c r="H674" s="15"/>
      <c r="I674" s="15"/>
    </row>
    <row r="675">
      <c r="A675" s="13"/>
      <c r="B675" s="13"/>
      <c r="C675" s="13"/>
      <c r="D675" s="13"/>
      <c r="E675" s="13"/>
      <c r="F675" s="15"/>
      <c r="G675" s="16"/>
      <c r="H675" s="15"/>
      <c r="I675" s="15"/>
    </row>
    <row r="676">
      <c r="A676" s="13"/>
      <c r="B676" s="13"/>
      <c r="C676" s="13"/>
      <c r="D676" s="13"/>
      <c r="E676" s="13"/>
      <c r="F676" s="15"/>
      <c r="G676" s="16"/>
      <c r="H676" s="15"/>
      <c r="I676" s="15"/>
    </row>
    <row r="677">
      <c r="A677" s="13"/>
      <c r="B677" s="13"/>
      <c r="C677" s="13"/>
      <c r="D677" s="13"/>
      <c r="E677" s="13"/>
      <c r="F677" s="15"/>
      <c r="G677" s="16"/>
      <c r="H677" s="15"/>
      <c r="I677" s="15"/>
    </row>
    <row r="678">
      <c r="A678" s="13"/>
      <c r="B678" s="13"/>
      <c r="C678" s="13"/>
      <c r="D678" s="13"/>
      <c r="E678" s="13"/>
      <c r="F678" s="15"/>
      <c r="G678" s="16"/>
      <c r="H678" s="15"/>
      <c r="I678" s="15"/>
    </row>
    <row r="679">
      <c r="A679" s="13"/>
      <c r="B679" s="13"/>
      <c r="C679" s="13"/>
      <c r="D679" s="13"/>
      <c r="E679" s="13"/>
      <c r="F679" s="15"/>
      <c r="G679" s="16"/>
      <c r="H679" s="15"/>
      <c r="I679" s="15"/>
    </row>
    <row r="680">
      <c r="A680" s="13"/>
      <c r="B680" s="13"/>
      <c r="C680" s="13"/>
      <c r="D680" s="13"/>
      <c r="E680" s="13"/>
      <c r="F680" s="15"/>
      <c r="G680" s="16"/>
      <c r="H680" s="15"/>
      <c r="I680" s="15"/>
    </row>
    <row r="681">
      <c r="A681" s="13"/>
      <c r="B681" s="13"/>
      <c r="C681" s="13"/>
      <c r="D681" s="13"/>
      <c r="E681" s="13"/>
      <c r="F681" s="15"/>
      <c r="G681" s="16"/>
      <c r="H681" s="15"/>
      <c r="I681" s="15"/>
    </row>
    <row r="682">
      <c r="A682" s="13"/>
      <c r="B682" s="13"/>
      <c r="C682" s="13"/>
      <c r="D682" s="13"/>
      <c r="E682" s="13"/>
      <c r="F682" s="15"/>
      <c r="G682" s="16"/>
      <c r="H682" s="15"/>
      <c r="I682" s="15"/>
    </row>
    <row r="683">
      <c r="A683" s="13"/>
      <c r="B683" s="13"/>
      <c r="C683" s="13"/>
      <c r="D683" s="13"/>
      <c r="E683" s="13"/>
      <c r="F683" s="15"/>
      <c r="G683" s="16"/>
      <c r="H683" s="15"/>
      <c r="I683" s="15"/>
    </row>
    <row r="684">
      <c r="A684" s="13"/>
      <c r="B684" s="13"/>
      <c r="C684" s="13"/>
      <c r="D684" s="13"/>
      <c r="E684" s="13"/>
      <c r="F684" s="15"/>
      <c r="G684" s="16"/>
      <c r="H684" s="15"/>
      <c r="I684" s="15"/>
    </row>
    <row r="685">
      <c r="A685" s="13"/>
      <c r="B685" s="13"/>
      <c r="C685" s="13"/>
      <c r="D685" s="13"/>
      <c r="E685" s="13"/>
      <c r="F685" s="15"/>
      <c r="G685" s="16"/>
      <c r="H685" s="15"/>
      <c r="I685" s="15"/>
    </row>
    <row r="686">
      <c r="A686" s="13"/>
      <c r="B686" s="13"/>
      <c r="C686" s="13"/>
      <c r="D686" s="13"/>
      <c r="E686" s="13"/>
      <c r="F686" s="15"/>
      <c r="G686" s="16"/>
      <c r="H686" s="15"/>
      <c r="I686" s="15"/>
    </row>
    <row r="687">
      <c r="A687" s="13"/>
      <c r="B687" s="13"/>
      <c r="C687" s="13"/>
      <c r="D687" s="13"/>
      <c r="E687" s="13"/>
      <c r="F687" s="15"/>
      <c r="G687" s="16"/>
      <c r="H687" s="15"/>
      <c r="I687" s="15"/>
    </row>
    <row r="688">
      <c r="A688" s="13"/>
      <c r="B688" s="13"/>
      <c r="C688" s="13"/>
      <c r="D688" s="13"/>
      <c r="E688" s="13"/>
      <c r="F688" s="15"/>
      <c r="G688" s="16"/>
      <c r="H688" s="15"/>
      <c r="I688" s="15"/>
    </row>
    <row r="689">
      <c r="A689" s="13"/>
      <c r="B689" s="13"/>
      <c r="C689" s="13"/>
      <c r="D689" s="13"/>
      <c r="E689" s="13"/>
      <c r="F689" s="15"/>
      <c r="G689" s="16"/>
      <c r="H689" s="15"/>
      <c r="I689" s="15"/>
    </row>
    <row r="690">
      <c r="A690" s="13"/>
      <c r="B690" s="13"/>
      <c r="C690" s="13"/>
      <c r="D690" s="13"/>
      <c r="E690" s="13"/>
      <c r="F690" s="15"/>
      <c r="G690" s="16"/>
      <c r="H690" s="15"/>
      <c r="I690" s="15"/>
    </row>
    <row r="691">
      <c r="A691" s="13"/>
      <c r="B691" s="13"/>
      <c r="C691" s="13"/>
      <c r="D691" s="13"/>
      <c r="E691" s="13"/>
      <c r="F691" s="15"/>
      <c r="G691" s="16"/>
      <c r="H691" s="15"/>
      <c r="I691" s="15"/>
    </row>
    <row r="692">
      <c r="A692" s="13"/>
      <c r="B692" s="13"/>
      <c r="C692" s="13"/>
      <c r="D692" s="13"/>
      <c r="E692" s="13"/>
      <c r="F692" s="15"/>
      <c r="G692" s="16"/>
      <c r="H692" s="15"/>
      <c r="I692" s="15"/>
    </row>
    <row r="693">
      <c r="A693" s="13"/>
      <c r="B693" s="13"/>
      <c r="C693" s="13"/>
      <c r="D693" s="13"/>
      <c r="E693" s="13"/>
      <c r="F693" s="15"/>
      <c r="G693" s="16"/>
      <c r="H693" s="15"/>
      <c r="I693" s="15"/>
    </row>
    <row r="694">
      <c r="A694" s="13"/>
      <c r="B694" s="13"/>
      <c r="C694" s="13"/>
      <c r="D694" s="13"/>
      <c r="E694" s="13"/>
      <c r="F694" s="15"/>
      <c r="G694" s="16"/>
      <c r="H694" s="15"/>
      <c r="I694" s="15"/>
    </row>
    <row r="695">
      <c r="A695" s="13"/>
      <c r="B695" s="13"/>
      <c r="C695" s="13"/>
      <c r="D695" s="13"/>
      <c r="E695" s="13"/>
      <c r="F695" s="15"/>
      <c r="G695" s="16"/>
      <c r="H695" s="15"/>
      <c r="I695" s="15"/>
    </row>
    <row r="696">
      <c r="A696" s="13"/>
      <c r="B696" s="13"/>
      <c r="C696" s="13"/>
      <c r="D696" s="13"/>
      <c r="E696" s="13"/>
      <c r="F696" s="15"/>
      <c r="G696" s="16"/>
      <c r="H696" s="15"/>
      <c r="I696" s="15"/>
    </row>
    <row r="697">
      <c r="A697" s="13"/>
      <c r="B697" s="13"/>
      <c r="C697" s="13"/>
      <c r="D697" s="13"/>
      <c r="E697" s="13"/>
      <c r="F697" s="15"/>
      <c r="G697" s="16"/>
      <c r="H697" s="15"/>
      <c r="I697" s="15"/>
    </row>
    <row r="698">
      <c r="A698" s="13"/>
      <c r="B698" s="13"/>
      <c r="C698" s="13"/>
      <c r="D698" s="13"/>
      <c r="E698" s="13"/>
      <c r="F698" s="15"/>
      <c r="G698" s="16"/>
      <c r="H698" s="15"/>
      <c r="I698" s="15"/>
    </row>
    <row r="699">
      <c r="A699" s="13"/>
      <c r="B699" s="13"/>
      <c r="C699" s="13"/>
      <c r="D699" s="13"/>
      <c r="E699" s="13"/>
      <c r="F699" s="15"/>
      <c r="G699" s="16"/>
      <c r="H699" s="15"/>
      <c r="I699" s="15"/>
    </row>
    <row r="700">
      <c r="A700" s="13"/>
      <c r="B700" s="13"/>
      <c r="C700" s="13"/>
      <c r="D700" s="13"/>
      <c r="E700" s="13"/>
      <c r="F700" s="15"/>
      <c r="G700" s="16"/>
      <c r="H700" s="15"/>
      <c r="I700" s="15"/>
    </row>
    <row r="701">
      <c r="A701" s="13"/>
      <c r="B701" s="13"/>
      <c r="C701" s="13"/>
      <c r="D701" s="13"/>
      <c r="E701" s="13"/>
      <c r="F701" s="15"/>
      <c r="G701" s="16"/>
      <c r="H701" s="15"/>
      <c r="I701" s="15"/>
    </row>
    <row r="702">
      <c r="A702" s="13"/>
      <c r="B702" s="13"/>
      <c r="C702" s="13"/>
      <c r="D702" s="13"/>
      <c r="E702" s="13"/>
      <c r="F702" s="15"/>
      <c r="G702" s="16"/>
      <c r="H702" s="15"/>
      <c r="I702" s="15"/>
    </row>
    <row r="703">
      <c r="A703" s="13"/>
      <c r="B703" s="13"/>
      <c r="C703" s="13"/>
      <c r="D703" s="13"/>
      <c r="E703" s="13"/>
      <c r="F703" s="15"/>
      <c r="G703" s="16"/>
      <c r="H703" s="15"/>
      <c r="I703" s="15"/>
    </row>
    <row r="704">
      <c r="A704" s="13"/>
      <c r="B704" s="13"/>
      <c r="C704" s="13"/>
      <c r="D704" s="13"/>
      <c r="E704" s="13"/>
      <c r="F704" s="15"/>
      <c r="G704" s="16"/>
      <c r="H704" s="15"/>
      <c r="I704" s="15"/>
    </row>
    <row r="705">
      <c r="A705" s="13"/>
      <c r="B705" s="13"/>
      <c r="C705" s="13"/>
      <c r="D705" s="13"/>
      <c r="E705" s="13"/>
      <c r="F705" s="15"/>
      <c r="G705" s="16"/>
      <c r="H705" s="15"/>
      <c r="I705" s="15"/>
    </row>
    <row r="706">
      <c r="A706" s="13"/>
      <c r="B706" s="13"/>
      <c r="C706" s="13"/>
      <c r="D706" s="13"/>
      <c r="E706" s="13"/>
      <c r="F706" s="15"/>
      <c r="G706" s="16"/>
      <c r="H706" s="15"/>
      <c r="I706" s="15"/>
    </row>
    <row r="707">
      <c r="A707" s="13"/>
      <c r="B707" s="13"/>
      <c r="C707" s="13"/>
      <c r="D707" s="13"/>
      <c r="E707" s="13"/>
      <c r="F707" s="15"/>
      <c r="G707" s="16"/>
      <c r="H707" s="15"/>
      <c r="I707" s="15"/>
    </row>
    <row r="708">
      <c r="A708" s="13"/>
      <c r="B708" s="13"/>
      <c r="C708" s="13"/>
      <c r="D708" s="13"/>
      <c r="E708" s="13"/>
      <c r="F708" s="15"/>
      <c r="G708" s="16"/>
      <c r="H708" s="15"/>
      <c r="I708" s="15"/>
    </row>
    <row r="709">
      <c r="A709" s="13"/>
      <c r="B709" s="13"/>
      <c r="C709" s="13"/>
      <c r="D709" s="13"/>
      <c r="E709" s="13"/>
      <c r="F709" s="15"/>
      <c r="G709" s="16"/>
      <c r="H709" s="15"/>
      <c r="I709" s="15"/>
    </row>
    <row r="710">
      <c r="A710" s="13"/>
      <c r="B710" s="13"/>
      <c r="C710" s="13"/>
      <c r="D710" s="13"/>
      <c r="E710" s="13"/>
      <c r="F710" s="15"/>
      <c r="G710" s="16"/>
      <c r="H710" s="15"/>
      <c r="I710" s="15"/>
    </row>
    <row r="711">
      <c r="A711" s="13"/>
      <c r="B711" s="13"/>
      <c r="C711" s="13"/>
      <c r="D711" s="13"/>
      <c r="E711" s="13"/>
      <c r="F711" s="15"/>
      <c r="G711" s="16"/>
      <c r="H711" s="15"/>
      <c r="I711" s="15"/>
    </row>
    <row r="712">
      <c r="A712" s="13"/>
      <c r="B712" s="13"/>
      <c r="C712" s="13"/>
      <c r="D712" s="13"/>
      <c r="E712" s="13"/>
      <c r="F712" s="15"/>
      <c r="G712" s="16"/>
      <c r="H712" s="15"/>
      <c r="I712" s="15"/>
    </row>
    <row r="713">
      <c r="A713" s="13"/>
      <c r="B713" s="13"/>
      <c r="C713" s="13"/>
      <c r="D713" s="13"/>
      <c r="E713" s="13"/>
      <c r="F713" s="15"/>
      <c r="G713" s="16"/>
      <c r="H713" s="15"/>
      <c r="I713" s="15"/>
    </row>
    <row r="714">
      <c r="A714" s="13"/>
      <c r="B714" s="13"/>
      <c r="C714" s="13"/>
      <c r="D714" s="13"/>
      <c r="E714" s="13"/>
      <c r="F714" s="15"/>
      <c r="G714" s="16"/>
      <c r="H714" s="15"/>
      <c r="I714" s="15"/>
    </row>
    <row r="715">
      <c r="A715" s="13"/>
      <c r="B715" s="13"/>
      <c r="C715" s="13"/>
      <c r="D715" s="13"/>
      <c r="E715" s="13"/>
      <c r="F715" s="15"/>
      <c r="G715" s="16"/>
      <c r="H715" s="15"/>
      <c r="I715" s="15"/>
    </row>
    <row r="716">
      <c r="A716" s="13"/>
      <c r="B716" s="13"/>
      <c r="C716" s="13"/>
      <c r="D716" s="13"/>
      <c r="E716" s="13"/>
      <c r="F716" s="15"/>
      <c r="G716" s="16"/>
      <c r="H716" s="15"/>
      <c r="I716" s="15"/>
    </row>
    <row r="717">
      <c r="A717" s="13"/>
      <c r="B717" s="13"/>
      <c r="C717" s="13"/>
      <c r="D717" s="13"/>
      <c r="E717" s="13"/>
      <c r="F717" s="15"/>
      <c r="G717" s="16"/>
      <c r="H717" s="15"/>
      <c r="I717" s="15"/>
    </row>
    <row r="718">
      <c r="A718" s="13"/>
      <c r="B718" s="13"/>
      <c r="C718" s="13"/>
      <c r="D718" s="13"/>
      <c r="E718" s="13"/>
      <c r="F718" s="15"/>
      <c r="G718" s="16"/>
      <c r="H718" s="15"/>
      <c r="I718" s="15"/>
    </row>
    <row r="719">
      <c r="A719" s="13"/>
      <c r="B719" s="13"/>
      <c r="C719" s="13"/>
      <c r="D719" s="13"/>
      <c r="E719" s="13"/>
      <c r="F719" s="15"/>
      <c r="G719" s="16"/>
      <c r="H719" s="15"/>
      <c r="I719" s="15"/>
    </row>
    <row r="720">
      <c r="A720" s="13"/>
      <c r="B720" s="13"/>
      <c r="C720" s="13"/>
      <c r="D720" s="13"/>
      <c r="E720" s="13"/>
      <c r="F720" s="15"/>
      <c r="G720" s="16"/>
      <c r="H720" s="15"/>
      <c r="I720" s="15"/>
    </row>
    <row r="721">
      <c r="A721" s="13"/>
      <c r="B721" s="13"/>
      <c r="C721" s="13"/>
      <c r="D721" s="13"/>
      <c r="E721" s="13"/>
      <c r="F721" s="15"/>
      <c r="G721" s="16"/>
      <c r="H721" s="15"/>
      <c r="I721" s="15"/>
    </row>
    <row r="722">
      <c r="A722" s="13"/>
      <c r="B722" s="13"/>
      <c r="C722" s="13"/>
      <c r="D722" s="13"/>
      <c r="E722" s="13"/>
      <c r="F722" s="15"/>
      <c r="G722" s="16"/>
      <c r="H722" s="15"/>
      <c r="I722" s="15"/>
    </row>
    <row r="723">
      <c r="A723" s="13"/>
      <c r="B723" s="13"/>
      <c r="C723" s="13"/>
      <c r="D723" s="13"/>
      <c r="E723" s="13"/>
      <c r="F723" s="15"/>
      <c r="G723" s="16"/>
      <c r="H723" s="15"/>
      <c r="I723" s="15"/>
    </row>
    <row r="724">
      <c r="A724" s="13"/>
      <c r="B724" s="13"/>
      <c r="C724" s="13"/>
      <c r="D724" s="13"/>
      <c r="E724" s="13"/>
      <c r="F724" s="15"/>
      <c r="G724" s="16"/>
      <c r="H724" s="15"/>
      <c r="I724" s="15"/>
    </row>
    <row r="725">
      <c r="A725" s="13"/>
      <c r="B725" s="13"/>
      <c r="C725" s="13"/>
      <c r="D725" s="13"/>
      <c r="E725" s="13"/>
      <c r="F725" s="15"/>
      <c r="G725" s="16"/>
      <c r="H725" s="15"/>
      <c r="I725" s="15"/>
    </row>
    <row r="726">
      <c r="A726" s="13"/>
      <c r="B726" s="13"/>
      <c r="C726" s="13"/>
      <c r="D726" s="13"/>
      <c r="E726" s="13"/>
      <c r="F726" s="15"/>
      <c r="G726" s="16"/>
      <c r="H726" s="15"/>
      <c r="I726" s="15"/>
    </row>
    <row r="727">
      <c r="A727" s="13"/>
      <c r="B727" s="13"/>
      <c r="C727" s="13"/>
      <c r="D727" s="13"/>
      <c r="E727" s="13"/>
      <c r="F727" s="15"/>
      <c r="G727" s="16"/>
      <c r="H727" s="15"/>
      <c r="I727" s="15"/>
    </row>
    <row r="728">
      <c r="A728" s="13"/>
      <c r="B728" s="13"/>
      <c r="C728" s="13"/>
      <c r="D728" s="13"/>
      <c r="E728" s="13"/>
      <c r="F728" s="15"/>
      <c r="G728" s="16"/>
      <c r="H728" s="15"/>
      <c r="I728" s="15"/>
    </row>
    <row r="729">
      <c r="A729" s="13"/>
      <c r="B729" s="13"/>
      <c r="C729" s="13"/>
      <c r="D729" s="13"/>
      <c r="E729" s="13"/>
      <c r="F729" s="15"/>
      <c r="G729" s="16"/>
      <c r="H729" s="15"/>
      <c r="I729" s="15"/>
    </row>
    <row r="730">
      <c r="A730" s="13"/>
      <c r="B730" s="13"/>
      <c r="C730" s="13"/>
      <c r="D730" s="13"/>
      <c r="E730" s="13"/>
      <c r="F730" s="15"/>
      <c r="G730" s="16"/>
      <c r="H730" s="15"/>
      <c r="I730" s="15"/>
    </row>
    <row r="731">
      <c r="A731" s="13"/>
      <c r="B731" s="13"/>
      <c r="C731" s="13"/>
      <c r="D731" s="13"/>
      <c r="E731" s="13"/>
      <c r="F731" s="15"/>
      <c r="G731" s="16"/>
      <c r="H731" s="15"/>
      <c r="I731" s="15"/>
    </row>
    <row r="732">
      <c r="A732" s="13"/>
      <c r="B732" s="13"/>
      <c r="C732" s="13"/>
      <c r="D732" s="13"/>
      <c r="E732" s="13"/>
      <c r="F732" s="15"/>
      <c r="G732" s="16"/>
      <c r="H732" s="15"/>
      <c r="I732" s="15"/>
    </row>
    <row r="733">
      <c r="A733" s="13"/>
      <c r="B733" s="13"/>
      <c r="C733" s="13"/>
      <c r="D733" s="13"/>
      <c r="E733" s="13"/>
      <c r="F733" s="15"/>
      <c r="G733" s="16"/>
      <c r="H733" s="15"/>
      <c r="I733" s="15"/>
    </row>
    <row r="734">
      <c r="A734" s="13"/>
      <c r="B734" s="13"/>
      <c r="C734" s="13"/>
      <c r="D734" s="13"/>
      <c r="E734" s="13"/>
      <c r="F734" s="15"/>
      <c r="G734" s="16"/>
      <c r="H734" s="15"/>
      <c r="I734" s="15"/>
    </row>
    <row r="735">
      <c r="A735" s="13"/>
      <c r="B735" s="13"/>
      <c r="C735" s="13"/>
      <c r="D735" s="13"/>
      <c r="E735" s="13"/>
      <c r="F735" s="15"/>
      <c r="G735" s="16"/>
      <c r="H735" s="15"/>
      <c r="I735" s="15"/>
    </row>
    <row r="736">
      <c r="A736" s="13"/>
      <c r="B736" s="13"/>
      <c r="C736" s="13"/>
      <c r="D736" s="13"/>
      <c r="E736" s="13"/>
      <c r="F736" s="15"/>
      <c r="G736" s="16"/>
      <c r="H736" s="15"/>
      <c r="I736" s="15"/>
    </row>
    <row r="737">
      <c r="A737" s="13"/>
      <c r="B737" s="13"/>
      <c r="C737" s="13"/>
      <c r="D737" s="13"/>
      <c r="E737" s="13"/>
      <c r="F737" s="15"/>
      <c r="G737" s="16"/>
      <c r="H737" s="15"/>
      <c r="I737" s="15"/>
    </row>
    <row r="738">
      <c r="A738" s="13"/>
      <c r="B738" s="13"/>
      <c r="C738" s="13"/>
      <c r="D738" s="13"/>
      <c r="E738" s="13"/>
      <c r="F738" s="15"/>
      <c r="G738" s="16"/>
      <c r="H738" s="15"/>
      <c r="I738" s="15"/>
    </row>
    <row r="739">
      <c r="A739" s="13"/>
      <c r="B739" s="13"/>
      <c r="C739" s="13"/>
      <c r="D739" s="13"/>
      <c r="E739" s="13"/>
      <c r="F739" s="15"/>
      <c r="G739" s="16"/>
      <c r="H739" s="15"/>
      <c r="I739" s="15"/>
    </row>
    <row r="740">
      <c r="A740" s="13"/>
      <c r="B740" s="13"/>
      <c r="C740" s="13"/>
      <c r="D740" s="13"/>
      <c r="E740" s="13"/>
      <c r="F740" s="15"/>
      <c r="G740" s="16"/>
      <c r="H740" s="15"/>
      <c r="I740" s="15"/>
    </row>
    <row r="741">
      <c r="A741" s="13"/>
      <c r="B741" s="13"/>
      <c r="C741" s="13"/>
      <c r="D741" s="13"/>
      <c r="E741" s="13"/>
      <c r="F741" s="15"/>
      <c r="G741" s="16"/>
      <c r="H741" s="15"/>
      <c r="I741" s="15"/>
    </row>
    <row r="742">
      <c r="A742" s="13"/>
      <c r="B742" s="13"/>
      <c r="C742" s="13"/>
      <c r="D742" s="13"/>
      <c r="E742" s="13"/>
      <c r="F742" s="15"/>
      <c r="G742" s="16"/>
      <c r="H742" s="15"/>
      <c r="I742" s="15"/>
    </row>
    <row r="743">
      <c r="A743" s="13"/>
      <c r="B743" s="13"/>
      <c r="C743" s="13"/>
      <c r="D743" s="13"/>
      <c r="E743" s="13"/>
      <c r="F743" s="15"/>
      <c r="G743" s="16"/>
      <c r="H743" s="15"/>
      <c r="I743" s="15"/>
    </row>
    <row r="744">
      <c r="A744" s="13"/>
      <c r="B744" s="13"/>
      <c r="C744" s="13"/>
      <c r="D744" s="13"/>
      <c r="E744" s="13"/>
      <c r="F744" s="15"/>
      <c r="G744" s="16"/>
      <c r="H744" s="15"/>
      <c r="I744" s="15"/>
    </row>
    <row r="745">
      <c r="A745" s="13"/>
      <c r="B745" s="13"/>
      <c r="C745" s="13"/>
      <c r="D745" s="13"/>
      <c r="E745" s="13"/>
      <c r="F745" s="15"/>
      <c r="G745" s="16"/>
      <c r="H745" s="15"/>
      <c r="I745" s="15"/>
    </row>
    <row r="746">
      <c r="A746" s="13"/>
      <c r="B746" s="13"/>
      <c r="C746" s="13"/>
      <c r="D746" s="13"/>
      <c r="E746" s="13"/>
      <c r="F746" s="15"/>
      <c r="G746" s="16"/>
      <c r="H746" s="15"/>
      <c r="I746" s="15"/>
    </row>
    <row r="747">
      <c r="A747" s="13"/>
      <c r="B747" s="13"/>
      <c r="C747" s="13"/>
      <c r="D747" s="13"/>
      <c r="E747" s="13"/>
      <c r="F747" s="15"/>
      <c r="G747" s="16"/>
      <c r="H747" s="15"/>
      <c r="I747" s="15"/>
    </row>
    <row r="748">
      <c r="A748" s="13"/>
      <c r="B748" s="13"/>
      <c r="C748" s="13"/>
      <c r="D748" s="13"/>
      <c r="E748" s="13"/>
      <c r="F748" s="15"/>
      <c r="G748" s="16"/>
      <c r="H748" s="15"/>
      <c r="I748" s="15"/>
    </row>
    <row r="749">
      <c r="A749" s="13"/>
      <c r="B749" s="13"/>
      <c r="C749" s="13"/>
      <c r="D749" s="13"/>
      <c r="E749" s="13"/>
      <c r="F749" s="15"/>
      <c r="G749" s="16"/>
      <c r="H749" s="15"/>
      <c r="I749" s="15"/>
    </row>
    <row r="750">
      <c r="A750" s="13"/>
      <c r="B750" s="13"/>
      <c r="C750" s="13"/>
      <c r="D750" s="13"/>
      <c r="E750" s="13"/>
      <c r="F750" s="15"/>
      <c r="G750" s="16"/>
      <c r="H750" s="15"/>
      <c r="I750" s="15"/>
    </row>
    <row r="751">
      <c r="A751" s="13"/>
      <c r="B751" s="13"/>
      <c r="C751" s="13"/>
      <c r="D751" s="13"/>
      <c r="E751" s="13"/>
      <c r="F751" s="15"/>
      <c r="G751" s="16"/>
      <c r="H751" s="15"/>
      <c r="I751" s="15"/>
    </row>
    <row r="752">
      <c r="A752" s="13"/>
      <c r="B752" s="13"/>
      <c r="C752" s="13"/>
      <c r="D752" s="13"/>
      <c r="E752" s="13"/>
      <c r="F752" s="15"/>
      <c r="G752" s="16"/>
      <c r="H752" s="15"/>
      <c r="I752" s="15"/>
    </row>
    <row r="753">
      <c r="A753" s="13"/>
      <c r="B753" s="13"/>
      <c r="C753" s="13"/>
      <c r="D753" s="13"/>
      <c r="E753" s="13"/>
      <c r="F753" s="15"/>
      <c r="G753" s="16"/>
      <c r="H753" s="15"/>
      <c r="I753" s="15"/>
    </row>
    <row r="754">
      <c r="A754" s="13"/>
      <c r="B754" s="13"/>
      <c r="C754" s="13"/>
      <c r="D754" s="13"/>
      <c r="E754" s="13"/>
      <c r="F754" s="15"/>
      <c r="G754" s="16"/>
      <c r="H754" s="15"/>
      <c r="I754" s="15"/>
    </row>
    <row r="755">
      <c r="A755" s="13"/>
      <c r="B755" s="13"/>
      <c r="C755" s="13"/>
      <c r="D755" s="13"/>
      <c r="E755" s="13"/>
      <c r="F755" s="15"/>
      <c r="G755" s="16"/>
      <c r="H755" s="15"/>
      <c r="I755" s="15"/>
    </row>
    <row r="756">
      <c r="A756" s="13"/>
      <c r="B756" s="13"/>
      <c r="C756" s="13"/>
      <c r="D756" s="13"/>
      <c r="E756" s="13"/>
      <c r="F756" s="15"/>
      <c r="G756" s="16"/>
      <c r="H756" s="15"/>
      <c r="I756" s="15"/>
    </row>
    <row r="757">
      <c r="A757" s="13"/>
      <c r="B757" s="13"/>
      <c r="C757" s="13"/>
      <c r="D757" s="13"/>
      <c r="E757" s="13"/>
      <c r="F757" s="15"/>
      <c r="G757" s="16"/>
      <c r="H757" s="15"/>
      <c r="I757" s="15"/>
    </row>
    <row r="758">
      <c r="A758" s="13"/>
      <c r="B758" s="13"/>
      <c r="C758" s="13"/>
      <c r="D758" s="13"/>
      <c r="E758" s="13"/>
      <c r="F758" s="15"/>
      <c r="G758" s="16"/>
      <c r="H758" s="15"/>
      <c r="I758" s="15"/>
    </row>
    <row r="759">
      <c r="A759" s="13"/>
      <c r="B759" s="13"/>
      <c r="C759" s="13"/>
      <c r="D759" s="13"/>
      <c r="E759" s="13"/>
      <c r="F759" s="15"/>
      <c r="G759" s="16"/>
      <c r="H759" s="15"/>
      <c r="I759" s="15"/>
    </row>
    <row r="760">
      <c r="A760" s="13"/>
      <c r="B760" s="13"/>
      <c r="C760" s="13"/>
      <c r="D760" s="13"/>
      <c r="E760" s="13"/>
      <c r="F760" s="15"/>
      <c r="G760" s="16"/>
      <c r="H760" s="15"/>
      <c r="I760" s="15"/>
    </row>
    <row r="761">
      <c r="A761" s="13"/>
      <c r="B761" s="13"/>
      <c r="C761" s="13"/>
      <c r="D761" s="13"/>
      <c r="E761" s="13"/>
      <c r="F761" s="15"/>
      <c r="G761" s="16"/>
      <c r="H761" s="15"/>
      <c r="I761" s="15"/>
    </row>
    <row r="762">
      <c r="A762" s="13"/>
      <c r="B762" s="13"/>
      <c r="C762" s="13"/>
      <c r="D762" s="13"/>
      <c r="E762" s="13"/>
      <c r="F762" s="15"/>
      <c r="G762" s="16"/>
      <c r="H762" s="15"/>
      <c r="I762" s="15"/>
    </row>
    <row r="763">
      <c r="A763" s="13"/>
      <c r="B763" s="13"/>
      <c r="C763" s="13"/>
      <c r="D763" s="13"/>
      <c r="E763" s="13"/>
      <c r="F763" s="15"/>
      <c r="G763" s="16"/>
      <c r="H763" s="15"/>
      <c r="I763" s="15"/>
    </row>
    <row r="764">
      <c r="A764" s="13"/>
      <c r="B764" s="13"/>
      <c r="C764" s="13"/>
      <c r="D764" s="13"/>
      <c r="E764" s="13"/>
      <c r="F764" s="15"/>
      <c r="G764" s="16"/>
      <c r="H764" s="15"/>
      <c r="I764" s="15"/>
    </row>
    <row r="765">
      <c r="A765" s="13"/>
      <c r="B765" s="13"/>
      <c r="C765" s="13"/>
      <c r="D765" s="13"/>
      <c r="E765" s="13"/>
      <c r="F765" s="15"/>
      <c r="G765" s="16"/>
      <c r="H765" s="15"/>
      <c r="I765" s="15"/>
    </row>
    <row r="766">
      <c r="A766" s="13"/>
      <c r="B766" s="13"/>
      <c r="C766" s="13"/>
      <c r="D766" s="13"/>
      <c r="E766" s="13"/>
      <c r="F766" s="15"/>
      <c r="G766" s="16"/>
      <c r="H766" s="15"/>
      <c r="I766" s="15"/>
    </row>
    <row r="767">
      <c r="A767" s="13"/>
      <c r="B767" s="13"/>
      <c r="C767" s="13"/>
      <c r="D767" s="13"/>
      <c r="E767" s="13"/>
      <c r="F767" s="15"/>
      <c r="G767" s="16"/>
      <c r="H767" s="15"/>
      <c r="I767" s="15"/>
    </row>
    <row r="768">
      <c r="A768" s="13"/>
      <c r="B768" s="13"/>
      <c r="C768" s="13"/>
      <c r="D768" s="13"/>
      <c r="E768" s="13"/>
      <c r="F768" s="15"/>
      <c r="G768" s="16"/>
      <c r="H768" s="15"/>
      <c r="I768" s="15"/>
    </row>
    <row r="769">
      <c r="A769" s="13"/>
      <c r="B769" s="13"/>
      <c r="C769" s="13"/>
      <c r="D769" s="13"/>
      <c r="E769" s="13"/>
      <c r="F769" s="15"/>
      <c r="G769" s="16"/>
      <c r="H769" s="15"/>
      <c r="I769" s="15"/>
    </row>
    <row r="770">
      <c r="A770" s="13"/>
      <c r="B770" s="13"/>
      <c r="C770" s="13"/>
      <c r="D770" s="13"/>
      <c r="E770" s="13"/>
      <c r="F770" s="15"/>
      <c r="G770" s="16"/>
      <c r="H770" s="15"/>
      <c r="I770" s="15"/>
    </row>
    <row r="771">
      <c r="A771" s="13"/>
      <c r="B771" s="13"/>
      <c r="C771" s="13"/>
      <c r="D771" s="13"/>
      <c r="E771" s="13"/>
      <c r="F771" s="15"/>
      <c r="G771" s="16"/>
      <c r="H771" s="15"/>
      <c r="I771" s="15"/>
    </row>
    <row r="772">
      <c r="A772" s="13"/>
      <c r="B772" s="13"/>
      <c r="C772" s="13"/>
      <c r="D772" s="13"/>
      <c r="E772" s="13"/>
      <c r="F772" s="15"/>
      <c r="G772" s="16"/>
      <c r="H772" s="15"/>
      <c r="I772" s="15"/>
    </row>
    <row r="773">
      <c r="A773" s="13"/>
      <c r="B773" s="13"/>
      <c r="C773" s="13"/>
      <c r="D773" s="13"/>
      <c r="E773" s="13"/>
      <c r="F773" s="15"/>
      <c r="G773" s="16"/>
      <c r="H773" s="15"/>
      <c r="I773" s="15"/>
    </row>
    <row r="774">
      <c r="A774" s="13"/>
      <c r="B774" s="13"/>
      <c r="C774" s="13"/>
      <c r="D774" s="13"/>
      <c r="E774" s="13"/>
      <c r="F774" s="15"/>
      <c r="G774" s="16"/>
      <c r="H774" s="15"/>
      <c r="I774" s="15"/>
    </row>
    <row r="775">
      <c r="A775" s="13"/>
      <c r="B775" s="13"/>
      <c r="C775" s="13"/>
      <c r="D775" s="13"/>
      <c r="E775" s="13"/>
      <c r="F775" s="15"/>
      <c r="G775" s="16"/>
      <c r="H775" s="15"/>
      <c r="I775" s="15"/>
    </row>
    <row r="776">
      <c r="A776" s="13"/>
      <c r="B776" s="13"/>
      <c r="C776" s="13"/>
      <c r="D776" s="13"/>
      <c r="E776" s="13"/>
      <c r="F776" s="15"/>
      <c r="G776" s="16"/>
      <c r="H776" s="15"/>
      <c r="I776" s="15"/>
    </row>
    <row r="777">
      <c r="A777" s="13"/>
      <c r="B777" s="13"/>
      <c r="C777" s="13"/>
      <c r="D777" s="13"/>
      <c r="E777" s="13"/>
      <c r="F777" s="15"/>
      <c r="G777" s="16"/>
      <c r="H777" s="15"/>
      <c r="I777" s="15"/>
    </row>
    <row r="778">
      <c r="A778" s="13"/>
      <c r="B778" s="13"/>
      <c r="C778" s="13"/>
      <c r="D778" s="13"/>
      <c r="E778" s="13"/>
      <c r="F778" s="15"/>
      <c r="G778" s="16"/>
      <c r="H778" s="15"/>
      <c r="I778" s="15"/>
    </row>
    <row r="779">
      <c r="A779" s="13"/>
      <c r="B779" s="13"/>
      <c r="C779" s="13"/>
      <c r="D779" s="13"/>
      <c r="E779" s="13"/>
      <c r="F779" s="15"/>
      <c r="G779" s="16"/>
      <c r="H779" s="15"/>
      <c r="I779" s="15"/>
    </row>
    <row r="780">
      <c r="A780" s="13"/>
      <c r="B780" s="13"/>
      <c r="C780" s="13"/>
      <c r="D780" s="13"/>
      <c r="E780" s="13"/>
      <c r="F780" s="15"/>
      <c r="G780" s="16"/>
      <c r="H780" s="15"/>
      <c r="I780" s="15"/>
    </row>
    <row r="781">
      <c r="A781" s="13"/>
      <c r="B781" s="13"/>
      <c r="C781" s="13"/>
      <c r="D781" s="13"/>
      <c r="E781" s="13"/>
      <c r="F781" s="15"/>
      <c r="G781" s="16"/>
      <c r="H781" s="15"/>
      <c r="I781" s="15"/>
    </row>
    <row r="782">
      <c r="A782" s="13"/>
      <c r="B782" s="13"/>
      <c r="C782" s="13"/>
      <c r="D782" s="13"/>
      <c r="E782" s="13"/>
      <c r="F782" s="15"/>
      <c r="G782" s="16"/>
      <c r="H782" s="15"/>
      <c r="I782" s="15"/>
    </row>
    <row r="783">
      <c r="A783" s="13"/>
      <c r="B783" s="13"/>
      <c r="C783" s="13"/>
      <c r="D783" s="13"/>
      <c r="E783" s="13"/>
      <c r="F783" s="15"/>
      <c r="G783" s="16"/>
      <c r="H783" s="15"/>
      <c r="I783" s="15"/>
    </row>
    <row r="784">
      <c r="A784" s="13"/>
      <c r="B784" s="13"/>
      <c r="C784" s="13"/>
      <c r="D784" s="13"/>
      <c r="E784" s="13"/>
      <c r="F784" s="15"/>
      <c r="G784" s="16"/>
      <c r="H784" s="15"/>
      <c r="I784" s="15"/>
    </row>
    <row r="785">
      <c r="A785" s="13"/>
      <c r="B785" s="13"/>
      <c r="C785" s="13"/>
      <c r="D785" s="13"/>
      <c r="E785" s="13"/>
      <c r="F785" s="15"/>
      <c r="G785" s="16"/>
      <c r="H785" s="15"/>
      <c r="I785" s="15"/>
    </row>
    <row r="786">
      <c r="A786" s="13"/>
      <c r="B786" s="13"/>
      <c r="C786" s="13"/>
      <c r="D786" s="13"/>
      <c r="E786" s="13"/>
      <c r="F786" s="15"/>
      <c r="G786" s="16"/>
      <c r="H786" s="15"/>
      <c r="I786" s="15"/>
    </row>
    <row r="787">
      <c r="A787" s="13"/>
      <c r="B787" s="13"/>
      <c r="C787" s="13"/>
      <c r="D787" s="13"/>
      <c r="E787" s="13"/>
      <c r="F787" s="15"/>
      <c r="G787" s="16"/>
      <c r="H787" s="15"/>
      <c r="I787" s="15"/>
    </row>
    <row r="788">
      <c r="A788" s="13"/>
      <c r="B788" s="13"/>
      <c r="C788" s="13"/>
      <c r="D788" s="13"/>
      <c r="E788" s="13"/>
      <c r="F788" s="15"/>
      <c r="G788" s="16"/>
      <c r="H788" s="15"/>
      <c r="I788" s="15"/>
    </row>
    <row r="789">
      <c r="A789" s="13"/>
      <c r="B789" s="13"/>
      <c r="C789" s="13"/>
      <c r="D789" s="13"/>
      <c r="E789" s="13"/>
      <c r="F789" s="15"/>
      <c r="G789" s="16"/>
      <c r="H789" s="15"/>
      <c r="I789" s="15"/>
    </row>
    <row r="790">
      <c r="A790" s="13"/>
      <c r="B790" s="13"/>
      <c r="C790" s="13"/>
      <c r="D790" s="13"/>
      <c r="E790" s="13"/>
      <c r="F790" s="15"/>
      <c r="G790" s="16"/>
      <c r="H790" s="15"/>
      <c r="I790" s="15"/>
    </row>
    <row r="791">
      <c r="A791" s="13"/>
      <c r="B791" s="13"/>
      <c r="C791" s="13"/>
      <c r="D791" s="13"/>
      <c r="E791" s="13"/>
      <c r="F791" s="15"/>
      <c r="G791" s="16"/>
      <c r="H791" s="15"/>
      <c r="I791" s="15"/>
    </row>
    <row r="792">
      <c r="A792" s="13"/>
      <c r="B792" s="13"/>
      <c r="C792" s="13"/>
      <c r="D792" s="13"/>
      <c r="E792" s="13"/>
      <c r="F792" s="15"/>
      <c r="G792" s="16"/>
      <c r="H792" s="15"/>
      <c r="I792" s="15"/>
    </row>
    <row r="793">
      <c r="A793" s="13"/>
      <c r="B793" s="13"/>
      <c r="C793" s="13"/>
      <c r="D793" s="13"/>
      <c r="E793" s="13"/>
      <c r="F793" s="15"/>
      <c r="G793" s="16"/>
      <c r="H793" s="15"/>
      <c r="I793" s="15"/>
    </row>
    <row r="794">
      <c r="A794" s="13"/>
      <c r="B794" s="13"/>
      <c r="C794" s="13"/>
      <c r="D794" s="13"/>
      <c r="E794" s="13"/>
      <c r="F794" s="15"/>
      <c r="G794" s="16"/>
      <c r="H794" s="15"/>
      <c r="I794" s="15"/>
    </row>
    <row r="795">
      <c r="A795" s="13"/>
      <c r="B795" s="13"/>
      <c r="C795" s="13"/>
      <c r="D795" s="13"/>
      <c r="E795" s="13"/>
      <c r="F795" s="15"/>
      <c r="G795" s="16"/>
      <c r="H795" s="15"/>
      <c r="I795" s="15"/>
    </row>
    <row r="796">
      <c r="A796" s="13"/>
      <c r="B796" s="13"/>
      <c r="C796" s="13"/>
      <c r="D796" s="13"/>
      <c r="E796" s="13"/>
      <c r="F796" s="15"/>
      <c r="G796" s="16"/>
      <c r="H796" s="15"/>
      <c r="I796" s="15"/>
    </row>
    <row r="797">
      <c r="A797" s="13"/>
      <c r="B797" s="13"/>
      <c r="C797" s="13"/>
      <c r="D797" s="13"/>
      <c r="E797" s="13"/>
      <c r="F797" s="15"/>
      <c r="G797" s="16"/>
      <c r="H797" s="15"/>
      <c r="I797" s="15"/>
    </row>
    <row r="798">
      <c r="A798" s="13"/>
      <c r="B798" s="13"/>
      <c r="C798" s="13"/>
      <c r="D798" s="13"/>
      <c r="E798" s="13"/>
      <c r="F798" s="15"/>
      <c r="G798" s="16"/>
      <c r="H798" s="15"/>
      <c r="I798" s="15"/>
    </row>
    <row r="799">
      <c r="A799" s="13"/>
      <c r="B799" s="13"/>
      <c r="C799" s="13"/>
      <c r="D799" s="13"/>
      <c r="E799" s="13"/>
      <c r="F799" s="15"/>
      <c r="G799" s="16"/>
      <c r="H799" s="15"/>
      <c r="I799" s="15"/>
    </row>
    <row r="800">
      <c r="A800" s="13"/>
      <c r="B800" s="13"/>
      <c r="C800" s="13"/>
      <c r="D800" s="13"/>
      <c r="E800" s="13"/>
      <c r="F800" s="15"/>
      <c r="G800" s="16"/>
      <c r="H800" s="15"/>
      <c r="I800" s="15"/>
    </row>
    <row r="801">
      <c r="A801" s="13"/>
      <c r="B801" s="13"/>
      <c r="C801" s="13"/>
      <c r="D801" s="13"/>
      <c r="E801" s="13"/>
      <c r="F801" s="15"/>
      <c r="G801" s="16"/>
      <c r="H801" s="15"/>
      <c r="I801" s="15"/>
    </row>
    <row r="802">
      <c r="A802" s="13"/>
      <c r="B802" s="13"/>
      <c r="C802" s="13"/>
      <c r="D802" s="13"/>
      <c r="E802" s="13"/>
      <c r="F802" s="15"/>
      <c r="G802" s="16"/>
      <c r="H802" s="15"/>
      <c r="I802" s="15"/>
    </row>
    <row r="803">
      <c r="A803" s="13"/>
      <c r="B803" s="13"/>
      <c r="C803" s="13"/>
      <c r="D803" s="13"/>
      <c r="E803" s="13"/>
      <c r="F803" s="15"/>
      <c r="G803" s="16"/>
      <c r="H803" s="15"/>
      <c r="I803" s="15"/>
    </row>
    <row r="804">
      <c r="A804" s="13"/>
      <c r="B804" s="13"/>
      <c r="C804" s="13"/>
      <c r="D804" s="13"/>
      <c r="E804" s="13"/>
      <c r="F804" s="15"/>
      <c r="G804" s="16"/>
      <c r="H804" s="15"/>
      <c r="I804" s="15"/>
    </row>
    <row r="805">
      <c r="A805" s="13"/>
      <c r="B805" s="13"/>
      <c r="C805" s="13"/>
      <c r="D805" s="13"/>
      <c r="E805" s="13"/>
      <c r="F805" s="15"/>
      <c r="G805" s="16"/>
      <c r="H805" s="15"/>
      <c r="I805" s="15"/>
    </row>
    <row r="806">
      <c r="A806" s="13"/>
      <c r="B806" s="13"/>
      <c r="C806" s="13"/>
      <c r="D806" s="13"/>
      <c r="E806" s="13"/>
      <c r="F806" s="15"/>
      <c r="G806" s="16"/>
      <c r="H806" s="15"/>
      <c r="I806" s="15"/>
    </row>
    <row r="807">
      <c r="A807" s="13"/>
      <c r="B807" s="13"/>
      <c r="C807" s="13"/>
      <c r="D807" s="13"/>
      <c r="E807" s="13"/>
      <c r="F807" s="15"/>
      <c r="G807" s="16"/>
      <c r="H807" s="15"/>
      <c r="I807" s="15"/>
    </row>
    <row r="808">
      <c r="A808" s="13"/>
      <c r="B808" s="13"/>
      <c r="C808" s="13"/>
      <c r="D808" s="13"/>
      <c r="E808" s="13"/>
      <c r="F808" s="15"/>
      <c r="G808" s="16"/>
      <c r="H808" s="15"/>
      <c r="I808" s="15"/>
    </row>
    <row r="809">
      <c r="A809" s="13"/>
      <c r="B809" s="13"/>
      <c r="C809" s="13"/>
      <c r="D809" s="13"/>
      <c r="E809" s="13"/>
      <c r="F809" s="15"/>
      <c r="G809" s="16"/>
      <c r="H809" s="15"/>
      <c r="I809" s="15"/>
    </row>
    <row r="810">
      <c r="A810" s="13"/>
      <c r="B810" s="13"/>
      <c r="C810" s="13"/>
      <c r="D810" s="13"/>
      <c r="E810" s="13"/>
      <c r="F810" s="15"/>
      <c r="G810" s="16"/>
      <c r="H810" s="15"/>
      <c r="I810" s="15"/>
    </row>
    <row r="811">
      <c r="A811" s="13"/>
      <c r="B811" s="13"/>
      <c r="C811" s="13"/>
      <c r="D811" s="13"/>
      <c r="E811" s="13"/>
      <c r="F811" s="15"/>
      <c r="G811" s="16"/>
      <c r="H811" s="15"/>
      <c r="I811" s="15"/>
    </row>
    <row r="812">
      <c r="A812" s="13"/>
      <c r="B812" s="13"/>
      <c r="C812" s="13"/>
      <c r="D812" s="13"/>
      <c r="E812" s="13"/>
      <c r="F812" s="15"/>
      <c r="G812" s="16"/>
      <c r="H812" s="15"/>
      <c r="I812" s="15"/>
    </row>
    <row r="813">
      <c r="A813" s="13"/>
      <c r="B813" s="13"/>
      <c r="C813" s="13"/>
      <c r="D813" s="13"/>
      <c r="E813" s="13"/>
      <c r="F813" s="15"/>
      <c r="G813" s="16"/>
      <c r="H813" s="15"/>
      <c r="I813" s="15"/>
    </row>
    <row r="814">
      <c r="A814" s="13"/>
      <c r="B814" s="13"/>
      <c r="C814" s="13"/>
      <c r="D814" s="13"/>
      <c r="E814" s="13"/>
      <c r="F814" s="15"/>
      <c r="G814" s="16"/>
      <c r="H814" s="15"/>
      <c r="I814" s="15"/>
    </row>
    <row r="815">
      <c r="A815" s="13"/>
      <c r="B815" s="13"/>
      <c r="C815" s="13"/>
      <c r="D815" s="13"/>
      <c r="E815" s="13"/>
      <c r="F815" s="15"/>
      <c r="G815" s="16"/>
      <c r="H815" s="15"/>
      <c r="I815" s="15"/>
    </row>
    <row r="816">
      <c r="A816" s="13"/>
      <c r="B816" s="13"/>
      <c r="C816" s="13"/>
      <c r="D816" s="13"/>
      <c r="E816" s="13"/>
      <c r="F816" s="15"/>
      <c r="G816" s="16"/>
      <c r="H816" s="15"/>
      <c r="I816" s="15"/>
    </row>
    <row r="817">
      <c r="A817" s="13"/>
      <c r="B817" s="13"/>
      <c r="C817" s="13"/>
      <c r="D817" s="13"/>
      <c r="E817" s="13"/>
      <c r="F817" s="15"/>
      <c r="G817" s="16"/>
      <c r="H817" s="15"/>
      <c r="I817" s="15"/>
    </row>
    <row r="818">
      <c r="A818" s="13"/>
      <c r="B818" s="13"/>
      <c r="C818" s="13"/>
      <c r="D818" s="13"/>
      <c r="E818" s="13"/>
      <c r="F818" s="15"/>
      <c r="G818" s="16"/>
      <c r="H818" s="15"/>
      <c r="I818" s="15"/>
    </row>
    <row r="819">
      <c r="A819" s="13"/>
      <c r="B819" s="13"/>
      <c r="C819" s="13"/>
      <c r="D819" s="13"/>
      <c r="E819" s="13"/>
      <c r="F819" s="15"/>
      <c r="G819" s="16"/>
      <c r="H819" s="15"/>
      <c r="I819" s="15"/>
    </row>
    <row r="820">
      <c r="A820" s="13"/>
      <c r="B820" s="13"/>
      <c r="C820" s="13"/>
      <c r="D820" s="13"/>
      <c r="E820" s="13"/>
      <c r="F820" s="15"/>
      <c r="G820" s="16"/>
      <c r="H820" s="15"/>
      <c r="I820" s="15"/>
    </row>
    <row r="821">
      <c r="A821" s="13"/>
      <c r="B821" s="13"/>
      <c r="C821" s="13"/>
      <c r="D821" s="13"/>
      <c r="E821" s="13"/>
      <c r="F821" s="15"/>
      <c r="G821" s="16"/>
      <c r="H821" s="15"/>
      <c r="I821" s="15"/>
    </row>
    <row r="822">
      <c r="A822" s="13"/>
      <c r="B822" s="13"/>
      <c r="C822" s="13"/>
      <c r="D822" s="13"/>
      <c r="E822" s="13"/>
      <c r="F822" s="15"/>
      <c r="G822" s="16"/>
      <c r="H822" s="15"/>
      <c r="I822" s="15"/>
    </row>
    <row r="823">
      <c r="A823" s="13"/>
      <c r="B823" s="13"/>
      <c r="C823" s="13"/>
      <c r="D823" s="13"/>
      <c r="E823" s="13"/>
      <c r="F823" s="15"/>
      <c r="G823" s="16"/>
      <c r="H823" s="15"/>
      <c r="I823" s="15"/>
    </row>
    <row r="824">
      <c r="A824" s="13"/>
      <c r="B824" s="13"/>
      <c r="C824" s="13"/>
      <c r="D824" s="13"/>
      <c r="E824" s="13"/>
      <c r="F824" s="15"/>
      <c r="G824" s="16"/>
      <c r="H824" s="15"/>
      <c r="I824" s="15"/>
    </row>
    <row r="825">
      <c r="A825" s="13"/>
      <c r="B825" s="13"/>
      <c r="C825" s="13"/>
      <c r="D825" s="13"/>
      <c r="E825" s="13"/>
      <c r="F825" s="15"/>
      <c r="G825" s="16"/>
      <c r="H825" s="15"/>
      <c r="I825" s="15"/>
    </row>
    <row r="826">
      <c r="A826" s="13"/>
      <c r="B826" s="13"/>
      <c r="C826" s="13"/>
      <c r="D826" s="13"/>
      <c r="E826" s="13"/>
      <c r="F826" s="15"/>
      <c r="G826" s="16"/>
      <c r="H826" s="15"/>
      <c r="I826" s="15"/>
    </row>
    <row r="827">
      <c r="A827" s="13"/>
      <c r="B827" s="13"/>
      <c r="C827" s="13"/>
      <c r="D827" s="13"/>
      <c r="E827" s="13"/>
      <c r="F827" s="15"/>
      <c r="G827" s="16"/>
      <c r="H827" s="15"/>
      <c r="I827" s="15"/>
    </row>
    <row r="828">
      <c r="A828" s="13"/>
      <c r="B828" s="13"/>
      <c r="C828" s="13"/>
      <c r="D828" s="13"/>
      <c r="E828" s="13"/>
      <c r="F828" s="15"/>
      <c r="G828" s="16"/>
      <c r="H828" s="15"/>
      <c r="I828" s="15"/>
    </row>
    <row r="829">
      <c r="A829" s="13"/>
      <c r="B829" s="13"/>
      <c r="C829" s="13"/>
      <c r="D829" s="13"/>
      <c r="E829" s="13"/>
      <c r="F829" s="15"/>
      <c r="G829" s="16"/>
      <c r="H829" s="15"/>
      <c r="I829" s="15"/>
    </row>
    <row r="830">
      <c r="A830" s="13"/>
      <c r="B830" s="13"/>
      <c r="C830" s="13"/>
      <c r="D830" s="13"/>
      <c r="E830" s="13"/>
      <c r="F830" s="15"/>
      <c r="G830" s="16"/>
      <c r="H830" s="15"/>
      <c r="I830" s="15"/>
    </row>
    <row r="831">
      <c r="A831" s="13"/>
      <c r="B831" s="13"/>
      <c r="C831" s="13"/>
      <c r="D831" s="13"/>
      <c r="E831" s="13"/>
      <c r="F831" s="15"/>
      <c r="G831" s="16"/>
      <c r="H831" s="15"/>
      <c r="I831" s="15"/>
    </row>
    <row r="832">
      <c r="A832" s="13"/>
      <c r="B832" s="13"/>
      <c r="C832" s="13"/>
      <c r="D832" s="13"/>
      <c r="E832" s="13"/>
      <c r="F832" s="15"/>
      <c r="G832" s="16"/>
      <c r="H832" s="15"/>
      <c r="I832" s="15"/>
    </row>
    <row r="833">
      <c r="A833" s="13"/>
      <c r="B833" s="13"/>
      <c r="C833" s="13"/>
      <c r="D833" s="13"/>
      <c r="E833" s="13"/>
      <c r="F833" s="15"/>
      <c r="G833" s="16"/>
      <c r="H833" s="15"/>
      <c r="I833" s="15"/>
    </row>
    <row r="834">
      <c r="A834" s="13"/>
      <c r="B834" s="13"/>
      <c r="C834" s="13"/>
      <c r="D834" s="13"/>
      <c r="E834" s="13"/>
      <c r="F834" s="15"/>
      <c r="G834" s="16"/>
      <c r="H834" s="15"/>
      <c r="I834" s="15"/>
    </row>
    <row r="835">
      <c r="A835" s="13"/>
      <c r="B835" s="13"/>
      <c r="C835" s="13"/>
      <c r="D835" s="13"/>
      <c r="E835" s="13"/>
      <c r="F835" s="15"/>
      <c r="G835" s="16"/>
      <c r="H835" s="15"/>
      <c r="I835" s="15"/>
    </row>
    <row r="836">
      <c r="A836" s="13"/>
      <c r="B836" s="13"/>
      <c r="C836" s="13"/>
      <c r="D836" s="13"/>
      <c r="E836" s="13"/>
      <c r="F836" s="15"/>
      <c r="G836" s="16"/>
      <c r="H836" s="15"/>
      <c r="I836" s="15"/>
    </row>
    <row r="837">
      <c r="A837" s="13"/>
      <c r="B837" s="13"/>
      <c r="C837" s="13"/>
      <c r="D837" s="13"/>
      <c r="E837" s="13"/>
      <c r="F837" s="15"/>
      <c r="G837" s="16"/>
      <c r="H837" s="15"/>
      <c r="I837" s="15"/>
    </row>
    <row r="838">
      <c r="A838" s="13"/>
      <c r="B838" s="13"/>
      <c r="C838" s="13"/>
      <c r="D838" s="13"/>
      <c r="E838" s="13"/>
      <c r="F838" s="15"/>
      <c r="G838" s="16"/>
      <c r="H838" s="15"/>
      <c r="I838" s="15"/>
    </row>
    <row r="839">
      <c r="A839" s="13"/>
      <c r="B839" s="13"/>
      <c r="C839" s="13"/>
      <c r="D839" s="13"/>
      <c r="E839" s="13"/>
      <c r="F839" s="15"/>
      <c r="G839" s="16"/>
      <c r="H839" s="15"/>
      <c r="I839" s="15"/>
    </row>
    <row r="840">
      <c r="A840" s="13"/>
      <c r="B840" s="13"/>
      <c r="C840" s="13"/>
      <c r="D840" s="13"/>
      <c r="E840" s="13"/>
      <c r="F840" s="15"/>
      <c r="G840" s="16"/>
      <c r="H840" s="15"/>
      <c r="I840" s="15"/>
    </row>
    <row r="841">
      <c r="A841" s="13"/>
      <c r="B841" s="13"/>
      <c r="C841" s="13"/>
      <c r="D841" s="13"/>
      <c r="E841" s="13"/>
      <c r="F841" s="15"/>
      <c r="G841" s="16"/>
      <c r="H841" s="15"/>
      <c r="I841" s="15"/>
    </row>
    <row r="842">
      <c r="A842" s="13"/>
      <c r="B842" s="13"/>
      <c r="C842" s="13"/>
      <c r="D842" s="13"/>
      <c r="E842" s="13"/>
      <c r="F842" s="15"/>
      <c r="G842" s="16"/>
      <c r="H842" s="15"/>
      <c r="I842" s="15"/>
    </row>
    <row r="843">
      <c r="A843" s="13"/>
      <c r="B843" s="13"/>
      <c r="C843" s="13"/>
      <c r="D843" s="13"/>
      <c r="E843" s="13"/>
      <c r="F843" s="15"/>
      <c r="G843" s="16"/>
      <c r="H843" s="15"/>
      <c r="I843" s="15"/>
    </row>
    <row r="844">
      <c r="A844" s="13"/>
      <c r="B844" s="13"/>
      <c r="C844" s="13"/>
      <c r="D844" s="13"/>
      <c r="E844" s="13"/>
      <c r="F844" s="15"/>
      <c r="G844" s="16"/>
      <c r="H844" s="15"/>
      <c r="I844" s="15"/>
    </row>
    <row r="845">
      <c r="A845" s="13"/>
      <c r="B845" s="13"/>
      <c r="C845" s="13"/>
      <c r="D845" s="13"/>
      <c r="E845" s="13"/>
      <c r="F845" s="15"/>
      <c r="G845" s="16"/>
      <c r="H845" s="15"/>
      <c r="I845" s="15"/>
    </row>
    <row r="846">
      <c r="A846" s="13"/>
      <c r="B846" s="13"/>
      <c r="C846" s="13"/>
      <c r="D846" s="13"/>
      <c r="E846" s="13"/>
      <c r="F846" s="15"/>
      <c r="G846" s="16"/>
      <c r="H846" s="15"/>
      <c r="I846" s="15"/>
    </row>
    <row r="847">
      <c r="A847" s="13"/>
      <c r="B847" s="13"/>
      <c r="C847" s="13"/>
      <c r="D847" s="13"/>
      <c r="E847" s="13"/>
      <c r="F847" s="15"/>
      <c r="G847" s="16"/>
      <c r="H847" s="15"/>
      <c r="I847" s="15"/>
    </row>
    <row r="848">
      <c r="A848" s="13"/>
      <c r="B848" s="13"/>
      <c r="C848" s="13"/>
      <c r="D848" s="13"/>
      <c r="E848" s="13"/>
      <c r="F848" s="15"/>
      <c r="G848" s="16"/>
      <c r="H848" s="15"/>
      <c r="I848" s="15"/>
    </row>
    <row r="849">
      <c r="A849" s="13"/>
      <c r="B849" s="13"/>
      <c r="C849" s="13"/>
      <c r="D849" s="13"/>
      <c r="E849" s="13"/>
      <c r="F849" s="15"/>
      <c r="G849" s="16"/>
      <c r="H849" s="15"/>
      <c r="I849" s="15"/>
    </row>
    <row r="850">
      <c r="A850" s="13"/>
      <c r="B850" s="13"/>
      <c r="C850" s="13"/>
      <c r="D850" s="13"/>
      <c r="E850" s="13"/>
      <c r="F850" s="15"/>
      <c r="G850" s="16"/>
      <c r="H850" s="15"/>
      <c r="I850" s="15"/>
    </row>
    <row r="851">
      <c r="A851" s="13"/>
      <c r="B851" s="13"/>
      <c r="C851" s="13"/>
      <c r="D851" s="13"/>
      <c r="E851" s="13"/>
      <c r="F851" s="15"/>
      <c r="G851" s="16"/>
      <c r="H851" s="15"/>
      <c r="I851" s="15"/>
    </row>
    <row r="852">
      <c r="A852" s="13"/>
      <c r="B852" s="13"/>
      <c r="C852" s="13"/>
      <c r="D852" s="13"/>
      <c r="E852" s="13"/>
      <c r="F852" s="15"/>
      <c r="G852" s="16"/>
      <c r="H852" s="15"/>
      <c r="I852" s="15"/>
    </row>
    <row r="853">
      <c r="A853" s="13"/>
      <c r="B853" s="13"/>
      <c r="C853" s="13"/>
      <c r="D853" s="13"/>
      <c r="E853" s="13"/>
      <c r="F853" s="15"/>
      <c r="G853" s="16"/>
      <c r="H853" s="15"/>
      <c r="I853" s="15"/>
    </row>
    <row r="854">
      <c r="A854" s="13"/>
      <c r="B854" s="13"/>
      <c r="C854" s="13"/>
      <c r="D854" s="13"/>
      <c r="E854" s="13"/>
      <c r="F854" s="15"/>
      <c r="G854" s="16"/>
      <c r="H854" s="15"/>
      <c r="I854" s="15"/>
    </row>
    <row r="855">
      <c r="A855" s="13"/>
      <c r="B855" s="13"/>
      <c r="C855" s="13"/>
      <c r="D855" s="13"/>
      <c r="E855" s="13"/>
      <c r="F855" s="15"/>
      <c r="G855" s="16"/>
      <c r="H855" s="15"/>
      <c r="I855" s="15"/>
    </row>
    <row r="856">
      <c r="A856" s="13"/>
      <c r="B856" s="13"/>
      <c r="C856" s="13"/>
      <c r="D856" s="13"/>
      <c r="E856" s="13"/>
      <c r="F856" s="15"/>
      <c r="G856" s="16"/>
      <c r="H856" s="15"/>
      <c r="I856" s="15"/>
    </row>
    <row r="857">
      <c r="A857" s="13"/>
      <c r="B857" s="13"/>
      <c r="C857" s="13"/>
      <c r="D857" s="13"/>
      <c r="E857" s="13"/>
      <c r="F857" s="15"/>
      <c r="G857" s="16"/>
      <c r="H857" s="15"/>
      <c r="I857" s="15"/>
    </row>
    <row r="858">
      <c r="A858" s="13"/>
      <c r="B858" s="13"/>
      <c r="C858" s="13"/>
      <c r="D858" s="13"/>
      <c r="E858" s="13"/>
      <c r="F858" s="15"/>
      <c r="G858" s="16"/>
      <c r="H858" s="15"/>
      <c r="I858" s="15"/>
    </row>
    <row r="859">
      <c r="A859" s="13"/>
      <c r="B859" s="13"/>
      <c r="C859" s="13"/>
      <c r="D859" s="13"/>
      <c r="E859" s="13"/>
      <c r="F859" s="15"/>
      <c r="G859" s="16"/>
      <c r="H859" s="15"/>
      <c r="I859" s="15"/>
    </row>
    <row r="860">
      <c r="A860" s="13"/>
      <c r="B860" s="13"/>
      <c r="C860" s="13"/>
      <c r="D860" s="13"/>
      <c r="E860" s="13"/>
      <c r="F860" s="15"/>
      <c r="G860" s="16"/>
      <c r="H860" s="15"/>
      <c r="I860" s="15"/>
    </row>
    <row r="861">
      <c r="A861" s="13"/>
      <c r="B861" s="13"/>
      <c r="C861" s="13"/>
      <c r="D861" s="13"/>
      <c r="E861" s="13"/>
      <c r="F861" s="15"/>
      <c r="G861" s="16"/>
      <c r="H861" s="15"/>
      <c r="I861" s="15"/>
    </row>
    <row r="862">
      <c r="A862" s="13"/>
      <c r="B862" s="13"/>
      <c r="C862" s="13"/>
      <c r="D862" s="13"/>
      <c r="E862" s="13"/>
      <c r="F862" s="15"/>
      <c r="G862" s="16"/>
      <c r="H862" s="15"/>
      <c r="I862" s="15"/>
    </row>
    <row r="863">
      <c r="A863" s="13"/>
      <c r="B863" s="13"/>
      <c r="C863" s="13"/>
      <c r="D863" s="13"/>
      <c r="E863" s="13"/>
      <c r="F863" s="15"/>
      <c r="G863" s="16"/>
      <c r="H863" s="15"/>
      <c r="I863" s="15"/>
    </row>
    <row r="864">
      <c r="A864" s="13"/>
      <c r="B864" s="13"/>
      <c r="C864" s="13"/>
      <c r="D864" s="13"/>
      <c r="E864" s="13"/>
      <c r="F864" s="15"/>
      <c r="G864" s="16"/>
      <c r="H864" s="15"/>
      <c r="I864" s="15"/>
    </row>
    <row r="865">
      <c r="A865" s="13"/>
      <c r="B865" s="13"/>
      <c r="C865" s="13"/>
      <c r="D865" s="13"/>
      <c r="E865" s="13"/>
      <c r="F865" s="15"/>
      <c r="G865" s="16"/>
      <c r="H865" s="15"/>
      <c r="I865" s="15"/>
    </row>
    <row r="866">
      <c r="A866" s="13"/>
      <c r="B866" s="13"/>
      <c r="C866" s="13"/>
      <c r="D866" s="13"/>
      <c r="E866" s="13"/>
      <c r="F866" s="15"/>
      <c r="G866" s="16"/>
      <c r="H866" s="15"/>
      <c r="I866" s="15"/>
    </row>
    <row r="867">
      <c r="A867" s="13"/>
      <c r="B867" s="13"/>
      <c r="C867" s="13"/>
      <c r="D867" s="13"/>
      <c r="E867" s="13"/>
      <c r="F867" s="15"/>
      <c r="G867" s="16"/>
      <c r="H867" s="15"/>
      <c r="I867" s="15"/>
    </row>
    <row r="868">
      <c r="A868" s="13"/>
      <c r="B868" s="13"/>
      <c r="C868" s="13"/>
      <c r="D868" s="13"/>
      <c r="E868" s="13"/>
      <c r="F868" s="15"/>
      <c r="G868" s="16"/>
      <c r="H868" s="15"/>
      <c r="I868" s="15"/>
    </row>
    <row r="869">
      <c r="A869" s="13"/>
      <c r="B869" s="13"/>
      <c r="C869" s="13"/>
      <c r="D869" s="13"/>
      <c r="E869" s="13"/>
      <c r="F869" s="15"/>
      <c r="G869" s="16"/>
      <c r="H869" s="15"/>
      <c r="I869" s="15"/>
    </row>
    <row r="870">
      <c r="A870" s="13"/>
      <c r="B870" s="13"/>
      <c r="C870" s="13"/>
      <c r="D870" s="13"/>
      <c r="E870" s="13"/>
      <c r="F870" s="15"/>
      <c r="G870" s="16"/>
      <c r="H870" s="15"/>
      <c r="I870" s="15"/>
    </row>
    <row r="871">
      <c r="A871" s="13"/>
      <c r="B871" s="13"/>
      <c r="C871" s="13"/>
      <c r="D871" s="13"/>
      <c r="E871" s="13"/>
      <c r="F871" s="15"/>
      <c r="G871" s="16"/>
      <c r="H871" s="15"/>
      <c r="I871" s="15"/>
    </row>
    <row r="872">
      <c r="A872" s="13"/>
      <c r="B872" s="13"/>
      <c r="C872" s="13"/>
      <c r="D872" s="13"/>
      <c r="E872" s="13"/>
      <c r="F872" s="15"/>
      <c r="G872" s="16"/>
      <c r="H872" s="15"/>
      <c r="I872" s="15"/>
    </row>
    <row r="873">
      <c r="A873" s="13"/>
      <c r="B873" s="13"/>
      <c r="C873" s="13"/>
      <c r="D873" s="13"/>
      <c r="E873" s="13"/>
      <c r="F873" s="15"/>
      <c r="G873" s="16"/>
      <c r="H873" s="15"/>
      <c r="I873" s="15"/>
    </row>
    <row r="874">
      <c r="A874" s="13"/>
      <c r="B874" s="13"/>
      <c r="C874" s="13"/>
      <c r="D874" s="13"/>
      <c r="E874" s="13"/>
      <c r="F874" s="15"/>
      <c r="G874" s="16"/>
      <c r="H874" s="15"/>
      <c r="I874" s="15"/>
    </row>
    <row r="875">
      <c r="A875" s="13"/>
      <c r="B875" s="13"/>
      <c r="C875" s="13"/>
      <c r="D875" s="13"/>
      <c r="E875" s="13"/>
      <c r="F875" s="15"/>
      <c r="G875" s="16"/>
      <c r="H875" s="15"/>
      <c r="I875" s="15"/>
    </row>
    <row r="876">
      <c r="A876" s="13"/>
      <c r="B876" s="13"/>
      <c r="C876" s="13"/>
      <c r="D876" s="13"/>
      <c r="E876" s="13"/>
      <c r="F876" s="15"/>
      <c r="G876" s="16"/>
      <c r="H876" s="15"/>
      <c r="I876" s="15"/>
    </row>
    <row r="877">
      <c r="A877" s="13"/>
      <c r="B877" s="13"/>
      <c r="C877" s="13"/>
      <c r="D877" s="13"/>
      <c r="E877" s="13"/>
      <c r="F877" s="15"/>
      <c r="G877" s="16"/>
      <c r="H877" s="15"/>
      <c r="I877" s="15"/>
    </row>
    <row r="878">
      <c r="A878" s="13"/>
      <c r="B878" s="13"/>
      <c r="C878" s="13"/>
      <c r="D878" s="13"/>
      <c r="E878" s="13"/>
      <c r="F878" s="15"/>
      <c r="G878" s="16"/>
      <c r="H878" s="15"/>
      <c r="I878" s="15"/>
    </row>
    <row r="879">
      <c r="A879" s="13"/>
      <c r="B879" s="13"/>
      <c r="C879" s="13"/>
      <c r="D879" s="13"/>
      <c r="E879" s="13"/>
      <c r="F879" s="15"/>
      <c r="G879" s="16"/>
      <c r="H879" s="15"/>
      <c r="I879" s="15"/>
    </row>
    <row r="880">
      <c r="A880" s="13"/>
      <c r="B880" s="13"/>
      <c r="C880" s="13"/>
      <c r="D880" s="13"/>
      <c r="E880" s="13"/>
      <c r="F880" s="15"/>
      <c r="G880" s="16"/>
      <c r="H880" s="15"/>
      <c r="I880" s="15"/>
    </row>
    <row r="881">
      <c r="A881" s="13"/>
      <c r="B881" s="13"/>
      <c r="C881" s="13"/>
      <c r="D881" s="13"/>
      <c r="E881" s="13"/>
      <c r="F881" s="15"/>
      <c r="G881" s="16"/>
      <c r="H881" s="15"/>
      <c r="I881" s="15"/>
    </row>
    <row r="882">
      <c r="A882" s="13"/>
      <c r="B882" s="13"/>
      <c r="C882" s="13"/>
      <c r="D882" s="13"/>
      <c r="E882" s="13"/>
      <c r="F882" s="15"/>
      <c r="G882" s="16"/>
      <c r="H882" s="15"/>
      <c r="I882" s="15"/>
    </row>
    <row r="883">
      <c r="A883" s="13"/>
      <c r="B883" s="13"/>
      <c r="C883" s="13"/>
      <c r="D883" s="13"/>
      <c r="E883" s="13"/>
      <c r="F883" s="15"/>
      <c r="G883" s="16"/>
      <c r="H883" s="15"/>
      <c r="I883" s="15"/>
    </row>
    <row r="884">
      <c r="A884" s="13"/>
      <c r="B884" s="13"/>
      <c r="C884" s="13"/>
      <c r="D884" s="13"/>
      <c r="E884" s="13"/>
      <c r="F884" s="15"/>
      <c r="G884" s="16"/>
      <c r="H884" s="15"/>
      <c r="I884" s="15"/>
    </row>
    <row r="885">
      <c r="A885" s="13"/>
      <c r="B885" s="13"/>
      <c r="C885" s="13"/>
      <c r="D885" s="13"/>
      <c r="E885" s="13"/>
      <c r="F885" s="15"/>
      <c r="G885" s="16"/>
      <c r="H885" s="15"/>
      <c r="I885" s="15"/>
    </row>
    <row r="886">
      <c r="A886" s="13"/>
      <c r="B886" s="13"/>
      <c r="C886" s="13"/>
      <c r="D886" s="13"/>
      <c r="E886" s="13"/>
      <c r="F886" s="15"/>
      <c r="G886" s="16"/>
      <c r="H886" s="15"/>
      <c r="I886" s="15"/>
    </row>
    <row r="887">
      <c r="A887" s="13"/>
      <c r="B887" s="13"/>
      <c r="C887" s="13"/>
      <c r="D887" s="13"/>
      <c r="E887" s="13"/>
      <c r="F887" s="15"/>
      <c r="G887" s="16"/>
      <c r="H887" s="15"/>
      <c r="I887" s="15"/>
    </row>
    <row r="888">
      <c r="A888" s="13"/>
      <c r="B888" s="13"/>
      <c r="C888" s="13"/>
      <c r="D888" s="13"/>
      <c r="E888" s="13"/>
      <c r="F888" s="15"/>
      <c r="G888" s="16"/>
      <c r="H888" s="15"/>
      <c r="I888" s="15"/>
    </row>
    <row r="889">
      <c r="A889" s="13"/>
      <c r="B889" s="13"/>
      <c r="C889" s="13"/>
      <c r="D889" s="13"/>
      <c r="E889" s="13"/>
      <c r="F889" s="15"/>
      <c r="G889" s="16"/>
      <c r="H889" s="15"/>
      <c r="I889" s="15"/>
    </row>
    <row r="890">
      <c r="A890" s="13"/>
      <c r="B890" s="13"/>
      <c r="C890" s="13"/>
      <c r="D890" s="13"/>
      <c r="E890" s="13"/>
      <c r="F890" s="15"/>
      <c r="G890" s="16"/>
      <c r="H890" s="15"/>
      <c r="I890" s="15"/>
    </row>
    <row r="891">
      <c r="A891" s="13"/>
      <c r="B891" s="13"/>
      <c r="C891" s="13"/>
      <c r="D891" s="13"/>
      <c r="E891" s="13"/>
      <c r="F891" s="15"/>
      <c r="G891" s="16"/>
      <c r="H891" s="15"/>
      <c r="I891" s="15"/>
    </row>
    <row r="892">
      <c r="A892" s="13"/>
      <c r="B892" s="13"/>
      <c r="C892" s="13"/>
      <c r="D892" s="13"/>
      <c r="E892" s="13"/>
      <c r="F892" s="15"/>
      <c r="G892" s="16"/>
      <c r="H892" s="15"/>
      <c r="I892" s="15"/>
    </row>
    <row r="893">
      <c r="A893" s="13"/>
      <c r="B893" s="13"/>
      <c r="C893" s="13"/>
      <c r="D893" s="13"/>
      <c r="E893" s="13"/>
      <c r="F893" s="15"/>
      <c r="G893" s="16"/>
      <c r="H893" s="15"/>
      <c r="I893" s="15"/>
    </row>
    <row r="894">
      <c r="A894" s="13"/>
      <c r="B894" s="13"/>
      <c r="C894" s="13"/>
      <c r="D894" s="13"/>
      <c r="E894" s="13"/>
      <c r="F894" s="15"/>
      <c r="G894" s="16"/>
      <c r="H894" s="15"/>
      <c r="I894" s="15"/>
    </row>
    <row r="895">
      <c r="A895" s="13"/>
      <c r="B895" s="13"/>
      <c r="C895" s="13"/>
      <c r="D895" s="13"/>
      <c r="E895" s="13"/>
      <c r="F895" s="15"/>
      <c r="G895" s="16"/>
      <c r="H895" s="15"/>
      <c r="I895" s="15"/>
    </row>
    <row r="896">
      <c r="A896" s="13"/>
      <c r="B896" s="13"/>
      <c r="C896" s="13"/>
      <c r="D896" s="13"/>
      <c r="E896" s="13"/>
      <c r="F896" s="15"/>
      <c r="G896" s="16"/>
      <c r="H896" s="15"/>
      <c r="I896" s="15"/>
    </row>
    <row r="897">
      <c r="A897" s="13"/>
      <c r="B897" s="13"/>
      <c r="C897" s="13"/>
      <c r="D897" s="13"/>
      <c r="E897" s="13"/>
      <c r="F897" s="15"/>
      <c r="G897" s="16"/>
      <c r="H897" s="15"/>
      <c r="I897" s="15"/>
    </row>
    <row r="898">
      <c r="A898" s="13"/>
      <c r="B898" s="13"/>
      <c r="C898" s="13"/>
      <c r="D898" s="13"/>
      <c r="E898" s="13"/>
      <c r="F898" s="15"/>
      <c r="G898" s="16"/>
      <c r="H898" s="15"/>
      <c r="I898" s="15"/>
    </row>
    <row r="899">
      <c r="A899" s="13"/>
      <c r="B899" s="13"/>
      <c r="C899" s="13"/>
      <c r="D899" s="13"/>
      <c r="E899" s="13"/>
      <c r="F899" s="15"/>
      <c r="G899" s="16"/>
      <c r="H899" s="15"/>
      <c r="I899" s="15"/>
    </row>
    <row r="900">
      <c r="A900" s="13"/>
      <c r="B900" s="13"/>
      <c r="C900" s="13"/>
      <c r="D900" s="13"/>
      <c r="E900" s="13"/>
      <c r="F900" s="15"/>
      <c r="G900" s="16"/>
      <c r="H900" s="15"/>
      <c r="I900" s="15"/>
    </row>
    <row r="901">
      <c r="A901" s="13"/>
      <c r="B901" s="13"/>
      <c r="C901" s="13"/>
      <c r="D901" s="13"/>
      <c r="E901" s="13"/>
      <c r="F901" s="15"/>
      <c r="G901" s="16"/>
      <c r="H901" s="15"/>
      <c r="I901" s="15"/>
    </row>
    <row r="902">
      <c r="A902" s="13"/>
      <c r="B902" s="13"/>
      <c r="C902" s="13"/>
      <c r="D902" s="13"/>
      <c r="E902" s="13"/>
      <c r="F902" s="15"/>
      <c r="G902" s="16"/>
      <c r="H902" s="15"/>
      <c r="I902" s="15"/>
    </row>
    <row r="903">
      <c r="A903" s="13"/>
      <c r="B903" s="13"/>
      <c r="C903" s="13"/>
      <c r="D903" s="13"/>
      <c r="E903" s="13"/>
      <c r="F903" s="15"/>
      <c r="G903" s="16"/>
      <c r="H903" s="15"/>
      <c r="I903" s="15"/>
    </row>
    <row r="904">
      <c r="A904" s="13"/>
      <c r="B904" s="13"/>
      <c r="C904" s="13"/>
      <c r="D904" s="13"/>
      <c r="E904" s="13"/>
      <c r="F904" s="15"/>
      <c r="G904" s="16"/>
      <c r="H904" s="15"/>
      <c r="I904" s="15"/>
    </row>
    <row r="905">
      <c r="A905" s="13"/>
      <c r="B905" s="13"/>
      <c r="C905" s="13"/>
      <c r="D905" s="13"/>
      <c r="E905" s="13"/>
      <c r="F905" s="15"/>
      <c r="G905" s="16"/>
      <c r="H905" s="15"/>
      <c r="I905" s="15"/>
    </row>
    <row r="906">
      <c r="A906" s="13"/>
      <c r="B906" s="13"/>
      <c r="C906" s="13"/>
      <c r="D906" s="13"/>
      <c r="E906" s="13"/>
      <c r="F906" s="15"/>
      <c r="G906" s="16"/>
      <c r="H906" s="15"/>
      <c r="I906" s="15"/>
    </row>
    <row r="907">
      <c r="A907" s="13"/>
      <c r="B907" s="13"/>
      <c r="C907" s="13"/>
      <c r="D907" s="13"/>
      <c r="E907" s="13"/>
      <c r="F907" s="15"/>
      <c r="G907" s="16"/>
      <c r="H907" s="15"/>
      <c r="I907" s="15"/>
    </row>
    <row r="908">
      <c r="A908" s="13"/>
      <c r="B908" s="13"/>
      <c r="C908" s="13"/>
      <c r="D908" s="13"/>
      <c r="E908" s="13"/>
      <c r="F908" s="15"/>
      <c r="G908" s="16"/>
      <c r="H908" s="15"/>
      <c r="I908" s="15"/>
    </row>
    <row r="909">
      <c r="A909" s="13"/>
      <c r="B909" s="13"/>
      <c r="C909" s="13"/>
      <c r="D909" s="13"/>
      <c r="E909" s="13"/>
      <c r="F909" s="15"/>
      <c r="G909" s="16"/>
      <c r="H909" s="15"/>
      <c r="I909" s="15"/>
    </row>
    <row r="910">
      <c r="A910" s="13"/>
      <c r="B910" s="13"/>
      <c r="C910" s="13"/>
      <c r="D910" s="13"/>
      <c r="E910" s="13"/>
      <c r="F910" s="15"/>
      <c r="G910" s="16"/>
      <c r="H910" s="15"/>
      <c r="I910" s="15"/>
    </row>
    <row r="911">
      <c r="A911" s="13"/>
      <c r="B911" s="13"/>
      <c r="C911" s="13"/>
      <c r="D911" s="13"/>
      <c r="E911" s="13"/>
      <c r="F911" s="15"/>
      <c r="G911" s="16"/>
      <c r="H911" s="15"/>
      <c r="I911" s="15"/>
    </row>
    <row r="912">
      <c r="A912" s="13"/>
      <c r="B912" s="13"/>
      <c r="C912" s="13"/>
      <c r="D912" s="13"/>
      <c r="E912" s="13"/>
      <c r="F912" s="15"/>
      <c r="G912" s="16"/>
      <c r="H912" s="15"/>
      <c r="I912" s="15"/>
    </row>
    <row r="913">
      <c r="A913" s="13"/>
      <c r="B913" s="13"/>
      <c r="C913" s="13"/>
      <c r="D913" s="13"/>
      <c r="E913" s="13"/>
      <c r="F913" s="15"/>
      <c r="G913" s="16"/>
      <c r="H913" s="15"/>
      <c r="I913" s="15"/>
    </row>
    <row r="914">
      <c r="A914" s="13"/>
      <c r="B914" s="13"/>
      <c r="C914" s="13"/>
      <c r="D914" s="13"/>
      <c r="E914" s="13"/>
      <c r="F914" s="15"/>
      <c r="G914" s="16"/>
      <c r="H914" s="15"/>
      <c r="I914" s="15"/>
    </row>
    <row r="915">
      <c r="A915" s="13"/>
      <c r="B915" s="13"/>
      <c r="C915" s="13"/>
      <c r="D915" s="13"/>
      <c r="E915" s="13"/>
      <c r="F915" s="15"/>
      <c r="G915" s="16"/>
      <c r="H915" s="15"/>
      <c r="I915" s="15"/>
    </row>
    <row r="916">
      <c r="A916" s="13"/>
      <c r="B916" s="13"/>
      <c r="C916" s="13"/>
      <c r="D916" s="13"/>
      <c r="E916" s="13"/>
      <c r="F916" s="15"/>
      <c r="G916" s="16"/>
      <c r="H916" s="15"/>
      <c r="I916" s="15"/>
    </row>
    <row r="917">
      <c r="A917" s="13"/>
      <c r="B917" s="13"/>
      <c r="C917" s="13"/>
      <c r="D917" s="13"/>
      <c r="E917" s="13"/>
      <c r="F917" s="15"/>
      <c r="G917" s="16"/>
      <c r="H917" s="15"/>
      <c r="I917" s="15"/>
    </row>
    <row r="918">
      <c r="A918" s="13"/>
      <c r="B918" s="13"/>
      <c r="C918" s="13"/>
      <c r="D918" s="13"/>
      <c r="E918" s="13"/>
      <c r="F918" s="15"/>
      <c r="G918" s="16"/>
      <c r="H918" s="15"/>
      <c r="I918" s="15"/>
    </row>
    <row r="919">
      <c r="A919" s="13"/>
      <c r="B919" s="13"/>
      <c r="C919" s="13"/>
      <c r="D919" s="13"/>
      <c r="E919" s="13"/>
      <c r="F919" s="15"/>
      <c r="G919" s="16"/>
      <c r="H919" s="15"/>
      <c r="I919" s="15"/>
    </row>
    <row r="920">
      <c r="A920" s="13"/>
      <c r="B920" s="13"/>
      <c r="C920" s="13"/>
      <c r="D920" s="13"/>
      <c r="E920" s="13"/>
      <c r="F920" s="15"/>
      <c r="G920" s="16"/>
      <c r="H920" s="15"/>
      <c r="I920" s="15"/>
    </row>
    <row r="921">
      <c r="A921" s="13"/>
      <c r="B921" s="13"/>
      <c r="C921" s="13"/>
      <c r="D921" s="13"/>
      <c r="E921" s="13"/>
      <c r="F921" s="15"/>
      <c r="G921" s="16"/>
      <c r="H921" s="15"/>
      <c r="I921" s="15"/>
    </row>
    <row r="922">
      <c r="A922" s="13"/>
      <c r="B922" s="13"/>
      <c r="C922" s="13"/>
      <c r="D922" s="13"/>
      <c r="E922" s="13"/>
      <c r="F922" s="15"/>
      <c r="G922" s="16"/>
      <c r="H922" s="15"/>
      <c r="I922" s="15"/>
    </row>
    <row r="923">
      <c r="A923" s="13"/>
      <c r="B923" s="13"/>
      <c r="C923" s="13"/>
      <c r="D923" s="13"/>
      <c r="E923" s="13"/>
      <c r="F923" s="15"/>
      <c r="G923" s="16"/>
      <c r="H923" s="15"/>
      <c r="I923" s="15"/>
    </row>
    <row r="924">
      <c r="A924" s="13"/>
      <c r="B924" s="13"/>
      <c r="C924" s="13"/>
      <c r="D924" s="13"/>
      <c r="E924" s="13"/>
      <c r="F924" s="15"/>
      <c r="G924" s="16"/>
      <c r="H924" s="15"/>
      <c r="I924" s="15"/>
    </row>
    <row r="925">
      <c r="A925" s="13"/>
      <c r="B925" s="13"/>
      <c r="C925" s="13"/>
      <c r="D925" s="13"/>
      <c r="E925" s="13"/>
      <c r="F925" s="15"/>
      <c r="G925" s="16"/>
      <c r="H925" s="15"/>
      <c r="I925" s="15"/>
    </row>
    <row r="926">
      <c r="A926" s="13"/>
      <c r="B926" s="13"/>
      <c r="C926" s="13"/>
      <c r="D926" s="13"/>
      <c r="E926" s="13"/>
      <c r="F926" s="15"/>
      <c r="G926" s="16"/>
      <c r="H926" s="15"/>
      <c r="I926" s="15"/>
    </row>
    <row r="927">
      <c r="A927" s="13"/>
      <c r="B927" s="13"/>
      <c r="C927" s="13"/>
      <c r="D927" s="13"/>
      <c r="E927" s="13"/>
      <c r="F927" s="15"/>
      <c r="G927" s="16"/>
      <c r="H927" s="15"/>
      <c r="I927" s="15"/>
    </row>
    <row r="928">
      <c r="A928" s="13"/>
      <c r="B928" s="13"/>
      <c r="C928" s="13"/>
      <c r="D928" s="13"/>
      <c r="E928" s="13"/>
      <c r="F928" s="15"/>
      <c r="G928" s="16"/>
      <c r="H928" s="15"/>
      <c r="I928" s="15"/>
    </row>
    <row r="929">
      <c r="A929" s="13"/>
      <c r="B929" s="13"/>
      <c r="C929" s="13"/>
      <c r="D929" s="13"/>
      <c r="E929" s="13"/>
      <c r="F929" s="15"/>
      <c r="G929" s="16"/>
      <c r="H929" s="15"/>
      <c r="I929" s="15"/>
    </row>
    <row r="930">
      <c r="A930" s="13"/>
      <c r="B930" s="13"/>
      <c r="C930" s="13"/>
      <c r="D930" s="13"/>
      <c r="E930" s="13"/>
      <c r="F930" s="15"/>
      <c r="G930" s="16"/>
      <c r="H930" s="15"/>
      <c r="I930" s="15"/>
    </row>
    <row r="931">
      <c r="A931" s="13"/>
      <c r="B931" s="13"/>
      <c r="C931" s="13"/>
      <c r="D931" s="13"/>
      <c r="E931" s="13"/>
      <c r="F931" s="15"/>
      <c r="G931" s="16"/>
      <c r="H931" s="15"/>
      <c r="I931" s="15"/>
    </row>
    <row r="932">
      <c r="A932" s="13"/>
      <c r="B932" s="13"/>
      <c r="C932" s="13"/>
      <c r="D932" s="13"/>
      <c r="E932" s="13"/>
      <c r="F932" s="15"/>
      <c r="G932" s="16"/>
      <c r="H932" s="15"/>
      <c r="I932" s="15"/>
    </row>
    <row r="933">
      <c r="A933" s="13"/>
      <c r="B933" s="13"/>
      <c r="C933" s="13"/>
      <c r="D933" s="13"/>
      <c r="E933" s="13"/>
      <c r="F933" s="15"/>
      <c r="G933" s="16"/>
      <c r="H933" s="15"/>
      <c r="I933" s="15"/>
    </row>
    <row r="934">
      <c r="A934" s="13"/>
      <c r="B934" s="13"/>
      <c r="C934" s="13"/>
      <c r="D934" s="13"/>
      <c r="E934" s="13"/>
      <c r="F934" s="15"/>
      <c r="G934" s="16"/>
      <c r="H934" s="15"/>
      <c r="I934" s="15"/>
    </row>
    <row r="935">
      <c r="A935" s="13"/>
      <c r="B935" s="13"/>
      <c r="C935" s="13"/>
      <c r="D935" s="13"/>
      <c r="E935" s="13"/>
      <c r="F935" s="15"/>
      <c r="G935" s="16"/>
      <c r="H935" s="15"/>
      <c r="I935" s="15"/>
    </row>
    <row r="936">
      <c r="A936" s="13"/>
      <c r="B936" s="13"/>
      <c r="C936" s="13"/>
      <c r="D936" s="13"/>
      <c r="E936" s="13"/>
      <c r="F936" s="15"/>
      <c r="G936" s="16"/>
      <c r="H936" s="15"/>
      <c r="I936" s="15"/>
    </row>
    <row r="937">
      <c r="A937" s="13"/>
      <c r="B937" s="13"/>
      <c r="C937" s="13"/>
      <c r="D937" s="13"/>
      <c r="E937" s="13"/>
      <c r="F937" s="15"/>
      <c r="G937" s="16"/>
      <c r="H937" s="15"/>
      <c r="I937" s="15"/>
    </row>
    <row r="938">
      <c r="A938" s="13"/>
      <c r="B938" s="13"/>
      <c r="C938" s="13"/>
      <c r="D938" s="13"/>
      <c r="E938" s="13"/>
      <c r="F938" s="15"/>
      <c r="G938" s="16"/>
      <c r="H938" s="15"/>
      <c r="I938" s="15"/>
    </row>
    <row r="939">
      <c r="A939" s="13"/>
      <c r="B939" s="13"/>
      <c r="C939" s="13"/>
      <c r="D939" s="13"/>
      <c r="E939" s="13"/>
      <c r="F939" s="15"/>
      <c r="G939" s="16"/>
      <c r="H939" s="15"/>
      <c r="I939" s="15"/>
    </row>
    <row r="940">
      <c r="A940" s="13"/>
      <c r="B940" s="13"/>
      <c r="C940" s="13"/>
      <c r="D940" s="13"/>
      <c r="E940" s="13"/>
      <c r="F940" s="15"/>
      <c r="G940" s="16"/>
      <c r="H940" s="15"/>
      <c r="I940" s="15"/>
    </row>
    <row r="941">
      <c r="A941" s="13"/>
      <c r="B941" s="13"/>
      <c r="C941" s="13"/>
      <c r="D941" s="13"/>
      <c r="E941" s="13"/>
      <c r="F941" s="15"/>
      <c r="G941" s="16"/>
      <c r="H941" s="15"/>
      <c r="I941" s="15"/>
    </row>
    <row r="942">
      <c r="A942" s="13"/>
      <c r="B942" s="13"/>
      <c r="C942" s="13"/>
      <c r="D942" s="13"/>
      <c r="E942" s="13"/>
      <c r="F942" s="15"/>
      <c r="G942" s="16"/>
      <c r="H942" s="15"/>
      <c r="I942" s="15"/>
    </row>
    <row r="943">
      <c r="A943" s="13"/>
      <c r="B943" s="13"/>
      <c r="C943" s="13"/>
      <c r="D943" s="13"/>
      <c r="E943" s="13"/>
      <c r="F943" s="15"/>
      <c r="G943" s="16"/>
      <c r="H943" s="15"/>
      <c r="I943" s="15"/>
    </row>
    <row r="944">
      <c r="A944" s="13"/>
      <c r="B944" s="13"/>
      <c r="C944" s="13"/>
      <c r="D944" s="13"/>
      <c r="E944" s="13"/>
      <c r="F944" s="15"/>
      <c r="G944" s="16"/>
      <c r="H944" s="15"/>
      <c r="I944" s="15"/>
    </row>
    <row r="945">
      <c r="A945" s="13"/>
      <c r="B945" s="13"/>
      <c r="C945" s="13"/>
      <c r="D945" s="13"/>
      <c r="E945" s="13"/>
      <c r="F945" s="15"/>
      <c r="G945" s="16"/>
      <c r="H945" s="15"/>
      <c r="I945" s="15"/>
    </row>
    <row r="946">
      <c r="A946" s="13"/>
      <c r="B946" s="13"/>
      <c r="C946" s="13"/>
      <c r="D946" s="13"/>
      <c r="E946" s="13"/>
      <c r="F946" s="15"/>
      <c r="G946" s="16"/>
      <c r="H946" s="15"/>
      <c r="I946" s="15"/>
    </row>
    <row r="947">
      <c r="A947" s="13"/>
      <c r="B947" s="13"/>
      <c r="C947" s="13"/>
      <c r="D947" s="13"/>
      <c r="E947" s="13"/>
      <c r="F947" s="15"/>
      <c r="G947" s="16"/>
      <c r="H947" s="15"/>
      <c r="I947" s="15"/>
    </row>
    <row r="948">
      <c r="A948" s="13"/>
      <c r="B948" s="13"/>
      <c r="C948" s="13"/>
      <c r="D948" s="13"/>
      <c r="E948" s="13"/>
      <c r="F948" s="15"/>
      <c r="G948" s="16"/>
      <c r="H948" s="15"/>
      <c r="I948" s="15"/>
    </row>
    <row r="949">
      <c r="A949" s="13"/>
      <c r="B949" s="13"/>
      <c r="C949" s="13"/>
      <c r="D949" s="13"/>
      <c r="E949" s="13"/>
      <c r="F949" s="15"/>
      <c r="G949" s="16"/>
      <c r="H949" s="15"/>
      <c r="I949" s="15"/>
    </row>
    <row r="950">
      <c r="A950" s="13"/>
      <c r="B950" s="13"/>
      <c r="C950" s="13"/>
      <c r="D950" s="13"/>
      <c r="E950" s="13"/>
      <c r="F950" s="15"/>
      <c r="G950" s="16"/>
      <c r="H950" s="15"/>
      <c r="I950" s="15"/>
    </row>
    <row r="951">
      <c r="A951" s="13"/>
      <c r="B951" s="13"/>
      <c r="C951" s="13"/>
      <c r="D951" s="13"/>
      <c r="E951" s="13"/>
      <c r="F951" s="15"/>
      <c r="G951" s="16"/>
      <c r="H951" s="15"/>
      <c r="I951" s="15"/>
    </row>
    <row r="952">
      <c r="A952" s="13"/>
      <c r="B952" s="13"/>
      <c r="C952" s="13"/>
      <c r="D952" s="13"/>
      <c r="E952" s="13"/>
      <c r="F952" s="15"/>
      <c r="G952" s="16"/>
      <c r="H952" s="15"/>
      <c r="I952" s="15"/>
    </row>
    <row r="953">
      <c r="A953" s="13"/>
      <c r="B953" s="13"/>
      <c r="C953" s="13"/>
      <c r="D953" s="13"/>
      <c r="E953" s="13"/>
      <c r="F953" s="15"/>
      <c r="G953" s="16"/>
      <c r="H953" s="15"/>
      <c r="I953" s="15"/>
    </row>
    <row r="954">
      <c r="A954" s="13"/>
      <c r="B954" s="13"/>
      <c r="C954" s="13"/>
      <c r="D954" s="13"/>
      <c r="E954" s="13"/>
      <c r="F954" s="15"/>
      <c r="G954" s="16"/>
      <c r="H954" s="15"/>
      <c r="I954" s="15"/>
    </row>
    <row r="955">
      <c r="A955" s="13"/>
      <c r="B955" s="13"/>
      <c r="C955" s="13"/>
      <c r="D955" s="13"/>
      <c r="E955" s="13"/>
      <c r="F955" s="15"/>
      <c r="G955" s="16"/>
      <c r="H955" s="15"/>
      <c r="I955" s="15"/>
    </row>
    <row r="956">
      <c r="A956" s="13"/>
      <c r="B956" s="13"/>
      <c r="C956" s="13"/>
      <c r="D956" s="13"/>
      <c r="E956" s="13"/>
      <c r="F956" s="15"/>
      <c r="G956" s="16"/>
      <c r="H956" s="15"/>
      <c r="I956" s="15"/>
    </row>
    <row r="957">
      <c r="A957" s="13"/>
      <c r="B957" s="13"/>
      <c r="C957" s="13"/>
      <c r="D957" s="13"/>
      <c r="E957" s="13"/>
      <c r="F957" s="15"/>
      <c r="G957" s="16"/>
      <c r="H957" s="15"/>
      <c r="I957" s="15"/>
    </row>
    <row r="958">
      <c r="A958" s="13"/>
      <c r="B958" s="13"/>
      <c r="C958" s="13"/>
      <c r="D958" s="13"/>
      <c r="E958" s="13"/>
      <c r="F958" s="15"/>
      <c r="G958" s="16"/>
      <c r="H958" s="15"/>
      <c r="I958" s="15"/>
    </row>
    <row r="959">
      <c r="A959" s="13"/>
      <c r="B959" s="13"/>
      <c r="C959" s="13"/>
      <c r="D959" s="13"/>
      <c r="E959" s="13"/>
      <c r="F959" s="15"/>
      <c r="G959" s="16"/>
      <c r="H959" s="15"/>
      <c r="I959" s="15"/>
    </row>
    <row r="960">
      <c r="A960" s="13"/>
      <c r="B960" s="13"/>
      <c r="C960" s="13"/>
      <c r="D960" s="13"/>
      <c r="E960" s="13"/>
      <c r="F960" s="15"/>
      <c r="G960" s="16"/>
      <c r="H960" s="15"/>
      <c r="I960" s="15"/>
    </row>
    <row r="961">
      <c r="A961" s="13"/>
      <c r="B961" s="13"/>
      <c r="C961" s="13"/>
      <c r="D961" s="13"/>
      <c r="E961" s="13"/>
      <c r="F961" s="15"/>
      <c r="G961" s="16"/>
      <c r="H961" s="15"/>
      <c r="I961" s="15"/>
    </row>
    <row r="962">
      <c r="A962" s="13"/>
      <c r="B962" s="13"/>
      <c r="C962" s="13"/>
      <c r="D962" s="13"/>
      <c r="E962" s="13"/>
      <c r="F962" s="15"/>
      <c r="G962" s="16"/>
      <c r="H962" s="15"/>
      <c r="I962" s="15"/>
    </row>
    <row r="963">
      <c r="A963" s="13"/>
      <c r="B963" s="13"/>
      <c r="C963" s="13"/>
      <c r="D963" s="13"/>
      <c r="E963" s="13"/>
      <c r="F963" s="15"/>
      <c r="G963" s="16"/>
      <c r="H963" s="15"/>
      <c r="I963" s="15"/>
    </row>
    <row r="964">
      <c r="A964" s="13"/>
      <c r="B964" s="13"/>
      <c r="C964" s="13"/>
      <c r="D964" s="13"/>
      <c r="E964" s="13"/>
      <c r="F964" s="15"/>
      <c r="G964" s="16"/>
      <c r="H964" s="15"/>
      <c r="I964" s="15"/>
    </row>
    <row r="965">
      <c r="A965" s="13"/>
      <c r="B965" s="13"/>
      <c r="C965" s="13"/>
      <c r="D965" s="13"/>
      <c r="E965" s="13"/>
      <c r="F965" s="15"/>
      <c r="G965" s="16"/>
      <c r="H965" s="15"/>
      <c r="I965" s="15"/>
    </row>
    <row r="966">
      <c r="A966" s="13"/>
      <c r="B966" s="13"/>
      <c r="C966" s="13"/>
      <c r="D966" s="13"/>
      <c r="E966" s="13"/>
      <c r="F966" s="15"/>
      <c r="G966" s="16"/>
      <c r="H966" s="15"/>
      <c r="I966" s="15"/>
    </row>
    <row r="967">
      <c r="A967" s="13"/>
      <c r="B967" s="13"/>
      <c r="C967" s="13"/>
      <c r="D967" s="13"/>
      <c r="E967" s="13"/>
      <c r="F967" s="15"/>
      <c r="G967" s="16"/>
      <c r="H967" s="15"/>
      <c r="I967" s="15"/>
    </row>
    <row r="968">
      <c r="A968" s="13"/>
      <c r="B968" s="13"/>
      <c r="C968" s="13"/>
      <c r="D968" s="13"/>
      <c r="E968" s="13"/>
      <c r="F968" s="15"/>
      <c r="G968" s="16"/>
      <c r="H968" s="15"/>
      <c r="I968" s="15"/>
    </row>
    <row r="969">
      <c r="A969" s="13"/>
      <c r="B969" s="13"/>
      <c r="C969" s="13"/>
      <c r="D969" s="13"/>
      <c r="E969" s="13"/>
      <c r="F969" s="15"/>
      <c r="G969" s="16"/>
      <c r="H969" s="15"/>
      <c r="I969" s="15"/>
    </row>
    <row r="970">
      <c r="A970" s="13"/>
      <c r="B970" s="13"/>
      <c r="C970" s="13"/>
      <c r="D970" s="13"/>
      <c r="E970" s="13"/>
      <c r="F970" s="15"/>
      <c r="G970" s="16"/>
      <c r="H970" s="15"/>
      <c r="I970" s="15"/>
    </row>
    <row r="971">
      <c r="A971" s="13"/>
      <c r="B971" s="13"/>
      <c r="C971" s="13"/>
      <c r="D971" s="13"/>
      <c r="E971" s="13"/>
      <c r="F971" s="15"/>
      <c r="G971" s="16"/>
      <c r="H971" s="15"/>
      <c r="I971" s="15"/>
    </row>
    <row r="972">
      <c r="A972" s="13"/>
      <c r="B972" s="13"/>
      <c r="C972" s="13"/>
      <c r="D972" s="13"/>
      <c r="E972" s="13"/>
      <c r="F972" s="15"/>
      <c r="G972" s="16"/>
      <c r="H972" s="15"/>
      <c r="I972" s="15"/>
    </row>
    <row r="973">
      <c r="A973" s="13"/>
      <c r="B973" s="13"/>
      <c r="C973" s="13"/>
      <c r="D973" s="13"/>
      <c r="E973" s="13"/>
      <c r="F973" s="15"/>
      <c r="G973" s="16"/>
      <c r="H973" s="15"/>
      <c r="I973" s="15"/>
    </row>
    <row r="974">
      <c r="A974" s="13"/>
      <c r="B974" s="13"/>
      <c r="C974" s="13"/>
      <c r="D974" s="13"/>
      <c r="E974" s="13"/>
      <c r="F974" s="15"/>
      <c r="G974" s="16"/>
      <c r="H974" s="15"/>
      <c r="I974" s="15"/>
    </row>
    <row r="975">
      <c r="A975" s="13"/>
      <c r="B975" s="13"/>
      <c r="C975" s="13"/>
      <c r="D975" s="13"/>
      <c r="E975" s="13"/>
      <c r="F975" s="15"/>
      <c r="G975" s="16"/>
      <c r="H975" s="15"/>
      <c r="I975" s="15"/>
    </row>
    <row r="976">
      <c r="A976" s="13"/>
      <c r="B976" s="13"/>
      <c r="C976" s="13"/>
      <c r="D976" s="13"/>
      <c r="E976" s="13"/>
      <c r="F976" s="15"/>
      <c r="G976" s="16"/>
      <c r="H976" s="15"/>
      <c r="I976" s="15"/>
    </row>
    <row r="977">
      <c r="A977" s="13"/>
      <c r="B977" s="13"/>
      <c r="C977" s="13"/>
      <c r="D977" s="13"/>
      <c r="E977" s="13"/>
      <c r="F977" s="15"/>
      <c r="G977" s="16"/>
      <c r="H977" s="15"/>
      <c r="I977" s="15"/>
    </row>
    <row r="978">
      <c r="A978" s="13"/>
      <c r="B978" s="13"/>
      <c r="C978" s="13"/>
      <c r="D978" s="13"/>
      <c r="E978" s="13"/>
      <c r="F978" s="15"/>
      <c r="G978" s="16"/>
      <c r="H978" s="15"/>
      <c r="I978" s="15"/>
    </row>
    <row r="979">
      <c r="A979" s="13"/>
      <c r="B979" s="13"/>
      <c r="C979" s="13"/>
      <c r="D979" s="13"/>
      <c r="E979" s="13"/>
      <c r="F979" s="15"/>
      <c r="G979" s="16"/>
      <c r="H979" s="15"/>
      <c r="I979" s="15"/>
    </row>
    <row r="980">
      <c r="A980" s="13"/>
      <c r="B980" s="13"/>
      <c r="C980" s="13"/>
      <c r="D980" s="13"/>
      <c r="E980" s="13"/>
      <c r="F980" s="15"/>
      <c r="G980" s="16"/>
      <c r="H980" s="15"/>
      <c r="I980" s="15"/>
    </row>
    <row r="981">
      <c r="A981" s="13"/>
      <c r="B981" s="13"/>
      <c r="C981" s="13"/>
      <c r="D981" s="13"/>
      <c r="E981" s="13"/>
      <c r="F981" s="15"/>
      <c r="G981" s="16"/>
      <c r="H981" s="15"/>
      <c r="I981" s="15"/>
    </row>
    <row r="982">
      <c r="A982" s="13"/>
      <c r="B982" s="13"/>
      <c r="C982" s="13"/>
      <c r="D982" s="13"/>
      <c r="E982" s="13"/>
      <c r="F982" s="15"/>
      <c r="G982" s="16"/>
      <c r="H982" s="15"/>
      <c r="I982" s="15"/>
    </row>
    <row r="983">
      <c r="A983" s="13"/>
      <c r="B983" s="13"/>
      <c r="C983" s="13"/>
      <c r="D983" s="13"/>
      <c r="E983" s="13"/>
      <c r="F983" s="15"/>
      <c r="G983" s="16"/>
      <c r="H983" s="15"/>
      <c r="I983" s="15"/>
    </row>
    <row r="984">
      <c r="A984" s="13"/>
      <c r="B984" s="13"/>
      <c r="C984" s="13"/>
      <c r="D984" s="13"/>
      <c r="E984" s="13"/>
      <c r="F984" s="15"/>
      <c r="G984" s="16"/>
      <c r="H984" s="15"/>
      <c r="I984" s="15"/>
    </row>
    <row r="985">
      <c r="A985" s="13"/>
      <c r="B985" s="13"/>
      <c r="C985" s="13"/>
      <c r="D985" s="13"/>
      <c r="E985" s="13"/>
      <c r="F985" s="15"/>
      <c r="G985" s="16"/>
      <c r="H985" s="15"/>
      <c r="I985" s="15"/>
    </row>
    <row r="986">
      <c r="A986" s="13"/>
      <c r="B986" s="13"/>
      <c r="C986" s="13"/>
      <c r="D986" s="13"/>
      <c r="E986" s="13"/>
      <c r="F986" s="15"/>
      <c r="G986" s="16"/>
      <c r="H986" s="15"/>
      <c r="I986" s="15"/>
    </row>
    <row r="987">
      <c r="A987" s="13"/>
      <c r="B987" s="13"/>
      <c r="C987" s="13"/>
      <c r="D987" s="13"/>
      <c r="E987" s="13"/>
      <c r="F987" s="15"/>
      <c r="G987" s="16"/>
      <c r="H987" s="15"/>
      <c r="I987" s="15"/>
    </row>
    <row r="988">
      <c r="A988" s="13"/>
      <c r="B988" s="13"/>
      <c r="C988" s="13"/>
      <c r="D988" s="13"/>
      <c r="E988" s="13"/>
      <c r="F988" s="15"/>
      <c r="G988" s="16"/>
      <c r="H988" s="15"/>
      <c r="I988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/>
      <c r="C1" s="23" t="s">
        <v>255</v>
      </c>
      <c r="D1" s="24"/>
      <c r="E1" s="23" t="s">
        <v>261</v>
      </c>
      <c r="F1" s="25"/>
      <c r="G1" s="26" t="s">
        <v>265</v>
      </c>
      <c r="H1" s="25"/>
      <c r="I1" s="27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/>
      <c r="D2" s="33"/>
      <c r="E2" s="33"/>
      <c r="F2" s="33"/>
      <c r="G2" s="34"/>
      <c r="H2" s="35"/>
      <c r="I2" s="36"/>
      <c r="J2" s="28"/>
      <c r="K2" s="37">
        <f>SUM(L2:Q2)</f>
        <v>0</v>
      </c>
      <c r="L2" s="38"/>
      <c r="M2" s="39"/>
      <c r="N2" s="38"/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1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46"/>
      <c r="B4" s="47"/>
      <c r="C4" s="47"/>
      <c r="D4" s="48"/>
      <c r="E4" s="48"/>
      <c r="F4" s="49"/>
      <c r="G4" s="50"/>
      <c r="H4" s="13"/>
      <c r="I4" s="51"/>
      <c r="J4" s="31"/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46"/>
      <c r="B5" s="47"/>
      <c r="C5" s="47"/>
      <c r="D5" s="48"/>
      <c r="E5" s="48"/>
      <c r="F5" s="49"/>
      <c r="G5" s="50"/>
      <c r="H5" s="13"/>
      <c r="I5" s="51"/>
      <c r="J5" s="31"/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46"/>
      <c r="B6" s="47"/>
      <c r="C6" s="47"/>
      <c r="D6" s="48"/>
      <c r="E6" s="48"/>
      <c r="F6" s="49"/>
      <c r="G6" s="50"/>
      <c r="H6" s="13"/>
      <c r="I6" s="51"/>
      <c r="J6" s="31"/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46"/>
      <c r="B7" s="47"/>
      <c r="C7" s="47"/>
      <c r="D7" s="48"/>
      <c r="E7" s="48"/>
      <c r="F7" s="49"/>
      <c r="G7" s="50"/>
      <c r="H7" s="13"/>
      <c r="I7" s="51"/>
      <c r="J7" s="31"/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46"/>
      <c r="B8" s="47"/>
      <c r="C8" s="47"/>
      <c r="D8" s="48"/>
      <c r="E8" s="48"/>
      <c r="F8" s="49"/>
      <c r="G8" s="50"/>
      <c r="H8" s="13"/>
      <c r="I8" s="51"/>
      <c r="J8" s="31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46"/>
      <c r="B9" s="47"/>
      <c r="C9" s="47"/>
      <c r="D9" s="48"/>
      <c r="E9" s="48"/>
      <c r="F9" s="49"/>
      <c r="G9" s="50"/>
      <c r="H9" s="13"/>
      <c r="I9" s="51"/>
      <c r="J9" s="31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46"/>
      <c r="B10" s="47"/>
      <c r="C10" s="47"/>
      <c r="D10" s="48"/>
      <c r="E10" s="48"/>
      <c r="F10" s="49"/>
      <c r="G10" s="54"/>
      <c r="H10" s="13"/>
      <c r="I10" s="51"/>
      <c r="J10" s="31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46"/>
      <c r="B11" s="47"/>
      <c r="C11" s="47"/>
      <c r="D11" s="48"/>
      <c r="E11" s="48"/>
      <c r="F11" s="49"/>
      <c r="G11" s="54"/>
      <c r="H11" s="13"/>
      <c r="I11" s="51"/>
      <c r="J11" s="3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46"/>
      <c r="B12" s="47"/>
      <c r="C12" s="47"/>
      <c r="D12" s="48"/>
      <c r="E12" s="48"/>
      <c r="F12" s="49"/>
      <c r="G12" s="54"/>
      <c r="H12" s="13"/>
      <c r="I12" s="51"/>
      <c r="J12" s="3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46"/>
      <c r="B13" s="47"/>
      <c r="C13" s="47"/>
      <c r="D13" s="48"/>
      <c r="E13" s="48"/>
      <c r="F13" s="49"/>
      <c r="G13" s="50"/>
      <c r="H13" s="13"/>
      <c r="I13" s="51"/>
      <c r="J13" s="3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46"/>
      <c r="B14" s="47"/>
      <c r="C14" s="47"/>
      <c r="D14" s="48"/>
      <c r="E14" s="48"/>
      <c r="F14" s="49"/>
      <c r="G14" s="50"/>
      <c r="H14" s="13"/>
      <c r="I14" s="51"/>
      <c r="J14" s="3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46"/>
      <c r="B15" s="47"/>
      <c r="C15" s="47"/>
      <c r="D15" s="48"/>
      <c r="E15" s="48"/>
      <c r="F15" s="49"/>
      <c r="G15" s="50"/>
      <c r="H15" s="13"/>
      <c r="I15" s="51"/>
      <c r="J15" s="3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46"/>
      <c r="B16" s="47"/>
      <c r="C16" s="47"/>
      <c r="D16" s="48"/>
      <c r="E16" s="48"/>
      <c r="F16" s="49"/>
      <c r="G16" s="50"/>
      <c r="H16" s="13"/>
      <c r="I16" s="51"/>
      <c r="J16" s="3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46"/>
      <c r="B17" s="47"/>
      <c r="C17" s="47"/>
      <c r="D17" s="48"/>
      <c r="E17" s="48"/>
      <c r="F17" s="49"/>
      <c r="G17" s="50"/>
      <c r="H17" s="13"/>
      <c r="I17" s="51"/>
      <c r="J17" s="3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46"/>
      <c r="B18" s="47"/>
      <c r="C18" s="47"/>
      <c r="D18" s="48"/>
      <c r="E18" s="48"/>
      <c r="F18" s="49"/>
      <c r="G18" s="50"/>
      <c r="H18" s="13"/>
      <c r="I18" s="51"/>
      <c r="J18" s="3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46"/>
      <c r="B19" s="47"/>
      <c r="C19" s="47"/>
      <c r="D19" s="48"/>
      <c r="E19" s="48"/>
      <c r="F19" s="49"/>
      <c r="G19" s="50"/>
      <c r="H19" s="13"/>
      <c r="I19" s="51"/>
      <c r="J19" s="31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46"/>
      <c r="B20" s="47"/>
      <c r="C20" s="47"/>
      <c r="D20" s="48"/>
      <c r="E20" s="48"/>
      <c r="F20" s="49"/>
      <c r="G20" s="50"/>
      <c r="H20" s="13"/>
      <c r="I20" s="51"/>
      <c r="J20" s="31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46"/>
      <c r="B21" s="47"/>
      <c r="C21" s="47"/>
      <c r="D21" s="48"/>
      <c r="E21" s="48"/>
      <c r="F21" s="49"/>
      <c r="G21" s="50"/>
      <c r="H21" s="13"/>
      <c r="I21" s="51"/>
      <c r="J21" s="31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46"/>
      <c r="B22" s="47"/>
      <c r="C22" s="47"/>
      <c r="D22" s="48"/>
      <c r="E22" s="48"/>
      <c r="F22" s="49"/>
      <c r="G22" s="50"/>
      <c r="H22" s="13"/>
      <c r="I22" s="51"/>
      <c r="J22" s="3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46"/>
      <c r="B23" s="47"/>
      <c r="C23" s="47"/>
      <c r="D23" s="48"/>
      <c r="E23" s="48"/>
      <c r="F23" s="49"/>
      <c r="G23" s="50"/>
      <c r="H23" s="13"/>
      <c r="I23" s="51"/>
      <c r="J23" s="3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46"/>
      <c r="B24" s="47"/>
      <c r="C24" s="47"/>
      <c r="D24" s="48"/>
      <c r="E24" s="48"/>
      <c r="F24" s="49"/>
      <c r="G24" s="50"/>
      <c r="H24" s="13"/>
      <c r="I24" s="51"/>
      <c r="J24" s="31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55"/>
      <c r="B25" s="47"/>
      <c r="C25" s="47"/>
      <c r="D25" s="48"/>
      <c r="E25" s="48"/>
      <c r="F25" s="49"/>
      <c r="G25" s="50"/>
      <c r="H25" s="13"/>
      <c r="I25" s="51"/>
      <c r="J25" s="3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55"/>
      <c r="B26" s="47"/>
      <c r="C26" s="47"/>
      <c r="D26" s="48"/>
      <c r="E26" s="48"/>
      <c r="F26" s="49"/>
      <c r="G26" s="50"/>
      <c r="H26" s="13"/>
      <c r="I26" s="51"/>
      <c r="J26" s="31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55"/>
      <c r="B27" s="47"/>
      <c r="C27" s="47"/>
      <c r="D27" s="48"/>
      <c r="E27" s="48"/>
      <c r="F27" s="49"/>
      <c r="G27" s="54"/>
      <c r="H27" s="13"/>
      <c r="I27" s="51"/>
      <c r="J27" s="31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55"/>
      <c r="B28" s="47"/>
      <c r="C28" s="47"/>
      <c r="D28" s="48"/>
      <c r="E28" s="48"/>
      <c r="F28" s="49"/>
      <c r="G28" s="54"/>
      <c r="H28" s="13"/>
      <c r="I28" s="51"/>
      <c r="J28" s="3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55"/>
      <c r="B29" s="47"/>
      <c r="C29" s="47"/>
      <c r="D29" s="48"/>
      <c r="E29" s="48"/>
      <c r="F29" s="49"/>
      <c r="G29" s="54"/>
      <c r="H29" s="13"/>
      <c r="I29" s="51"/>
      <c r="J29" s="31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55"/>
      <c r="B30" s="47"/>
      <c r="C30" s="47"/>
      <c r="D30" s="48"/>
      <c r="E30" s="48"/>
      <c r="F30" s="49"/>
      <c r="G30" s="54"/>
      <c r="H30" s="13"/>
      <c r="I30" s="51"/>
      <c r="J30" s="3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55"/>
      <c r="B31" s="47"/>
      <c r="C31" s="47"/>
      <c r="D31" s="48"/>
      <c r="E31" s="48"/>
      <c r="F31" s="49"/>
      <c r="G31" s="54"/>
      <c r="H31" s="13"/>
      <c r="I31" s="51"/>
      <c r="J31" s="31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55"/>
      <c r="B32" s="47"/>
      <c r="C32" s="47"/>
      <c r="D32" s="48"/>
      <c r="E32" s="48"/>
      <c r="F32" s="49"/>
      <c r="G32" s="54"/>
      <c r="H32" s="13"/>
      <c r="I32" s="51"/>
      <c r="J32" s="31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55"/>
      <c r="B33" s="47"/>
      <c r="C33" s="47"/>
      <c r="D33" s="48"/>
      <c r="E33" s="48"/>
      <c r="F33" s="49"/>
      <c r="G33" s="54"/>
      <c r="H33" s="13"/>
      <c r="I33" s="51"/>
      <c r="J33" s="31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55"/>
      <c r="B34" s="47"/>
      <c r="C34" s="47"/>
      <c r="D34" s="48"/>
      <c r="E34" s="48"/>
      <c r="F34" s="49"/>
      <c r="G34" s="54"/>
      <c r="H34" s="13"/>
      <c r="I34" s="51"/>
      <c r="J34" s="3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55"/>
      <c r="B35" s="47"/>
      <c r="C35" s="47"/>
      <c r="D35" s="48"/>
      <c r="E35" s="48"/>
      <c r="F35" s="49"/>
      <c r="G35" s="54"/>
      <c r="H35" s="13"/>
      <c r="I35" s="51"/>
      <c r="J35" s="3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55"/>
      <c r="B36" s="47"/>
      <c r="C36" s="47"/>
      <c r="D36" s="48"/>
      <c r="E36" s="48"/>
      <c r="F36" s="49"/>
      <c r="G36" s="54"/>
      <c r="H36" s="13"/>
      <c r="I36" s="51"/>
      <c r="J36" s="3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55"/>
      <c r="B37" s="47"/>
      <c r="C37" s="47"/>
      <c r="D37" s="48"/>
      <c r="E37" s="48"/>
      <c r="F37" s="49"/>
      <c r="G37" s="54"/>
      <c r="H37" s="13"/>
      <c r="I37" s="51"/>
      <c r="J37" s="3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55"/>
      <c r="B38" s="47"/>
      <c r="C38" s="47"/>
      <c r="D38" s="48"/>
      <c r="E38" s="48"/>
      <c r="F38" s="49"/>
      <c r="G38" s="54"/>
      <c r="H38" s="13"/>
      <c r="I38" s="51"/>
      <c r="J38" s="3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55"/>
      <c r="B39" s="47"/>
      <c r="C39" s="47"/>
      <c r="D39" s="48"/>
      <c r="E39" s="48"/>
      <c r="F39" s="49"/>
      <c r="G39" s="50"/>
      <c r="H39" s="13"/>
      <c r="I39" s="51"/>
      <c r="J39" s="3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55"/>
      <c r="B40" s="84"/>
      <c r="C40" s="84"/>
      <c r="D40" s="85"/>
      <c r="E40" s="85"/>
      <c r="F40" s="49"/>
      <c r="G40" s="50"/>
      <c r="H40" s="13"/>
      <c r="I40" s="51"/>
      <c r="J40" s="31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55"/>
      <c r="B41" s="84"/>
      <c r="C41" s="84"/>
      <c r="D41" s="85"/>
      <c r="E41" s="85"/>
      <c r="F41" s="49"/>
      <c r="G41" s="50"/>
      <c r="H41" s="13"/>
      <c r="I41" s="51"/>
      <c r="J41" s="31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55"/>
      <c r="B42" s="84"/>
      <c r="C42" s="84"/>
      <c r="D42" s="85"/>
      <c r="E42" s="85"/>
      <c r="F42" s="49"/>
      <c r="G42" s="50"/>
      <c r="H42" s="13"/>
      <c r="I42" s="51"/>
      <c r="J42" s="31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55"/>
      <c r="B43" s="84"/>
      <c r="C43" s="84"/>
      <c r="D43" s="85"/>
      <c r="E43" s="85"/>
      <c r="F43" s="49"/>
      <c r="G43" s="50"/>
      <c r="H43" s="13"/>
      <c r="I43" s="51"/>
      <c r="J43" s="31"/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55"/>
      <c r="B44" s="84"/>
      <c r="C44" s="84"/>
      <c r="D44" s="85"/>
      <c r="E44" s="85"/>
      <c r="F44" s="49"/>
      <c r="G44" s="50"/>
      <c r="H44" s="13"/>
      <c r="I44" s="51"/>
      <c r="J44" s="31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55"/>
      <c r="B45" s="84"/>
      <c r="C45" s="84"/>
      <c r="D45" s="85"/>
      <c r="E45" s="85"/>
      <c r="F45" s="49"/>
      <c r="G45" s="50"/>
      <c r="H45" s="13"/>
      <c r="I45" s="51"/>
      <c r="J45" s="31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55"/>
      <c r="B46" s="84"/>
      <c r="C46" s="84"/>
      <c r="D46" s="85"/>
      <c r="E46" s="85"/>
      <c r="F46" s="49"/>
      <c r="G46" s="50"/>
      <c r="H46" s="13"/>
      <c r="I46" s="51"/>
      <c r="J46" s="31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55"/>
      <c r="B47" s="84"/>
      <c r="C47" s="84"/>
      <c r="D47" s="85"/>
      <c r="E47" s="85"/>
      <c r="F47" s="49"/>
      <c r="G47" s="50"/>
      <c r="H47" s="13"/>
      <c r="I47" s="51"/>
      <c r="J47" s="31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/>
      <c r="B48" s="93"/>
      <c r="C48" s="93"/>
      <c r="D48" s="49"/>
      <c r="E48" s="49"/>
      <c r="F48" s="49"/>
      <c r="G48" s="94"/>
      <c r="H48" s="94"/>
      <c r="I48" s="51"/>
      <c r="J48" s="31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/>
      <c r="B49" s="93"/>
      <c r="C49" s="93"/>
      <c r="D49" s="49"/>
      <c r="E49" s="49"/>
      <c r="F49" s="49"/>
      <c r="G49" s="94"/>
      <c r="H49" s="94"/>
      <c r="I49" s="51"/>
      <c r="J49" s="3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/>
      <c r="B50" s="93"/>
      <c r="C50" s="84"/>
      <c r="D50" s="85"/>
      <c r="E50" s="49"/>
      <c r="F50" s="49"/>
      <c r="G50" s="94"/>
      <c r="H50" s="94"/>
      <c r="I50" s="96"/>
      <c r="J50" s="3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/>
      <c r="B51" s="93"/>
      <c r="C51" s="84"/>
      <c r="D51" s="85"/>
      <c r="E51" s="49"/>
      <c r="F51" s="49"/>
      <c r="G51" s="94"/>
      <c r="H51" s="94"/>
      <c r="I51" s="96"/>
      <c r="J51" s="3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4"/>
      <c r="B52" s="93"/>
      <c r="C52" s="93"/>
      <c r="D52" s="49"/>
      <c r="E52" s="49"/>
      <c r="F52" s="49"/>
      <c r="G52" s="94"/>
      <c r="H52" s="94"/>
      <c r="I52" s="51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4"/>
      <c r="B53" s="93"/>
      <c r="C53" s="93"/>
      <c r="D53" s="49"/>
      <c r="E53" s="49"/>
      <c r="F53" s="49"/>
      <c r="G53" s="94"/>
      <c r="H53" s="94"/>
      <c r="I53" s="51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4"/>
      <c r="B54" s="93"/>
      <c r="C54" s="93"/>
      <c r="D54" s="49"/>
      <c r="E54" s="49"/>
      <c r="F54" s="49"/>
      <c r="G54" s="94"/>
      <c r="H54" s="94"/>
      <c r="I54" s="51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4"/>
      <c r="B55" s="93"/>
      <c r="C55" s="93"/>
      <c r="D55" s="49"/>
      <c r="E55" s="49"/>
      <c r="F55" s="49"/>
      <c r="G55" s="94"/>
      <c r="H55" s="94"/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4"/>
      <c r="B56" s="93"/>
      <c r="C56" s="93"/>
      <c r="D56" s="49"/>
      <c r="E56" s="49"/>
      <c r="F56" s="49"/>
      <c r="G56" s="94"/>
      <c r="H56" s="94"/>
      <c r="I56" s="51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4"/>
      <c r="B57" s="93"/>
      <c r="C57" s="93"/>
      <c r="D57" s="49"/>
      <c r="E57" s="49"/>
      <c r="F57" s="49"/>
      <c r="G57" s="94"/>
      <c r="H57" s="94"/>
      <c r="I57" s="51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4"/>
      <c r="B58" s="93"/>
      <c r="C58" s="93"/>
      <c r="D58" s="49"/>
      <c r="E58" s="49"/>
      <c r="F58" s="49"/>
      <c r="G58" s="94"/>
      <c r="H58" s="94"/>
      <c r="I58" s="51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4"/>
      <c r="B59" s="93"/>
      <c r="C59" s="93"/>
      <c r="D59" s="49"/>
      <c r="E59" s="49"/>
      <c r="F59" s="49"/>
      <c r="G59" s="94"/>
      <c r="H59" s="94"/>
      <c r="I59" s="51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4"/>
      <c r="B60" s="93"/>
      <c r="C60" s="93"/>
      <c r="D60" s="49"/>
      <c r="E60" s="49"/>
      <c r="F60" s="49"/>
      <c r="G60" s="94"/>
      <c r="H60" s="94"/>
      <c r="I60" s="5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4"/>
      <c r="B61" s="93"/>
      <c r="C61" s="93"/>
      <c r="D61" s="49"/>
      <c r="E61" s="49"/>
      <c r="F61" s="49"/>
      <c r="G61" s="94"/>
      <c r="H61" s="94"/>
      <c r="I61" s="51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4"/>
      <c r="B62" s="93"/>
      <c r="C62" s="93"/>
      <c r="D62" s="49"/>
      <c r="E62" s="49"/>
      <c r="F62" s="49"/>
      <c r="G62" s="94"/>
      <c r="H62" s="94"/>
      <c r="I62" s="51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4"/>
      <c r="B63" s="93"/>
      <c r="C63" s="93"/>
      <c r="D63" s="49"/>
      <c r="E63" s="49"/>
      <c r="F63" s="49"/>
      <c r="G63" s="94"/>
      <c r="H63" s="94"/>
      <c r="I63" s="51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4"/>
      <c r="B64" s="93"/>
      <c r="C64" s="93"/>
      <c r="D64" s="49"/>
      <c r="E64" s="49"/>
      <c r="F64" s="49"/>
      <c r="G64" s="94"/>
      <c r="H64" s="94"/>
      <c r="I64" s="51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4"/>
      <c r="B65" s="93"/>
      <c r="C65" s="93"/>
      <c r="D65" s="49"/>
      <c r="E65" s="49"/>
      <c r="F65" s="49"/>
      <c r="G65" s="94"/>
      <c r="H65" s="94"/>
      <c r="I65" s="51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4"/>
      <c r="B66" s="93"/>
      <c r="C66" s="93"/>
      <c r="D66" s="49"/>
      <c r="E66" s="49"/>
      <c r="F66" s="49"/>
      <c r="G66" s="94"/>
      <c r="H66" s="94"/>
      <c r="I66" s="51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4"/>
      <c r="B67" s="93"/>
      <c r="C67" s="93"/>
      <c r="D67" s="49"/>
      <c r="E67" s="49"/>
      <c r="F67" s="49"/>
      <c r="G67" s="94"/>
      <c r="H67" s="94"/>
      <c r="I67" s="51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4"/>
      <c r="B68" s="93"/>
      <c r="C68" s="93"/>
      <c r="D68" s="49"/>
      <c r="E68" s="49"/>
      <c r="F68" s="49"/>
      <c r="G68" s="94"/>
      <c r="H68" s="94"/>
      <c r="I68" s="51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4"/>
      <c r="B69" s="93"/>
      <c r="C69" s="93"/>
      <c r="D69" s="49"/>
      <c r="E69" s="49"/>
      <c r="F69" s="49"/>
      <c r="G69" s="94"/>
      <c r="H69" s="94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4"/>
      <c r="B70" s="93"/>
      <c r="C70" s="93"/>
      <c r="D70" s="49"/>
      <c r="E70" s="49"/>
      <c r="F70" s="49"/>
      <c r="G70" s="94"/>
      <c r="H70" s="94"/>
      <c r="I70" s="51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4"/>
      <c r="B71" s="93"/>
      <c r="C71" s="93"/>
      <c r="D71" s="49"/>
      <c r="E71" s="49"/>
      <c r="F71" s="49"/>
      <c r="G71" s="94"/>
      <c r="H71" s="94"/>
      <c r="I71" s="51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4"/>
      <c r="B72" s="93"/>
      <c r="C72" s="93"/>
      <c r="D72" s="49"/>
      <c r="E72" s="49"/>
      <c r="F72" s="49"/>
      <c r="G72" s="94"/>
      <c r="H72" s="94"/>
      <c r="I72" s="51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4"/>
      <c r="B73" s="93"/>
      <c r="C73" s="93"/>
      <c r="D73" s="49"/>
      <c r="E73" s="49"/>
      <c r="F73" s="49"/>
      <c r="G73" s="94"/>
      <c r="H73" s="94"/>
      <c r="I73" s="51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4"/>
      <c r="B74" s="93"/>
      <c r="C74" s="93"/>
      <c r="D74" s="49"/>
      <c r="E74" s="49"/>
      <c r="F74" s="49"/>
      <c r="G74" s="94"/>
      <c r="H74" s="94"/>
      <c r="I74" s="51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4"/>
      <c r="B75" s="93"/>
      <c r="C75" s="93"/>
      <c r="D75" s="49"/>
      <c r="E75" s="49"/>
      <c r="F75" s="49"/>
      <c r="G75" s="94"/>
      <c r="H75" s="94"/>
      <c r="I75" s="51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4"/>
      <c r="B76" s="93"/>
      <c r="C76" s="93"/>
      <c r="D76" s="49"/>
      <c r="E76" s="49"/>
      <c r="F76" s="49"/>
      <c r="G76" s="94"/>
      <c r="H76" s="94"/>
      <c r="I76" s="51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4"/>
      <c r="B77" s="93"/>
      <c r="C77" s="93"/>
      <c r="D77" s="49"/>
      <c r="E77" s="49"/>
      <c r="F77" s="49"/>
      <c r="G77" s="94"/>
      <c r="H77" s="94"/>
      <c r="I77" s="51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4"/>
      <c r="B78" s="93"/>
      <c r="C78" s="93"/>
      <c r="D78" s="49"/>
      <c r="E78" s="49"/>
      <c r="F78" s="49"/>
      <c r="G78" s="94"/>
      <c r="H78" s="94"/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4"/>
      <c r="B79" s="93"/>
      <c r="C79" s="93"/>
      <c r="D79" s="49"/>
      <c r="E79" s="49"/>
      <c r="F79" s="49"/>
      <c r="G79" s="94"/>
      <c r="H79" s="94"/>
      <c r="I79" s="51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4"/>
      <c r="B80" s="93"/>
      <c r="C80" s="93"/>
      <c r="D80" s="49"/>
      <c r="E80" s="49"/>
      <c r="F80" s="49"/>
      <c r="G80" s="94"/>
      <c r="H80" s="94"/>
      <c r="I80" s="51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4"/>
      <c r="B81" s="93"/>
      <c r="C81" s="93"/>
      <c r="D81" s="49"/>
      <c r="E81" s="49"/>
      <c r="F81" s="49"/>
      <c r="G81" s="94"/>
      <c r="H81" s="94"/>
      <c r="I81" s="51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4"/>
      <c r="B82" s="93"/>
      <c r="C82" s="93"/>
      <c r="D82" s="49"/>
      <c r="E82" s="49"/>
      <c r="F82" s="49"/>
      <c r="G82" s="94"/>
      <c r="H82" s="94"/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4"/>
      <c r="B83" s="93"/>
      <c r="C83" s="93"/>
      <c r="D83" s="49"/>
      <c r="E83" s="49"/>
      <c r="F83" s="49"/>
      <c r="G83" s="94"/>
      <c r="H83" s="94"/>
      <c r="I83" s="5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4"/>
      <c r="B84" s="93"/>
      <c r="C84" s="93"/>
      <c r="D84" s="49"/>
      <c r="E84" s="49"/>
      <c r="F84" s="49"/>
      <c r="G84" s="94"/>
      <c r="H84" s="94"/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4"/>
      <c r="B85" s="93"/>
      <c r="C85" s="93"/>
      <c r="D85" s="49"/>
      <c r="E85" s="49"/>
      <c r="F85" s="49"/>
      <c r="G85" s="94"/>
      <c r="H85" s="94"/>
      <c r="I85" s="5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4"/>
      <c r="B86" s="93"/>
      <c r="C86" s="93"/>
      <c r="D86" s="49"/>
      <c r="E86" s="49"/>
      <c r="F86" s="49"/>
      <c r="G86" s="94"/>
      <c r="H86" s="94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4"/>
      <c r="B87" s="93"/>
      <c r="C87" s="93"/>
      <c r="D87" s="49"/>
      <c r="E87" s="49"/>
      <c r="F87" s="49"/>
      <c r="G87" s="94"/>
      <c r="H87" s="94"/>
      <c r="I87" s="5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4"/>
      <c r="B88" s="93"/>
      <c r="C88" s="93"/>
      <c r="D88" s="49"/>
      <c r="E88" s="49"/>
      <c r="F88" s="49"/>
      <c r="G88" s="94"/>
      <c r="H88" s="94"/>
      <c r="I88" s="5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4"/>
      <c r="B89" s="93"/>
      <c r="C89" s="93"/>
      <c r="D89" s="49"/>
      <c r="E89" s="49"/>
      <c r="F89" s="49"/>
      <c r="G89" s="94"/>
      <c r="H89" s="94"/>
      <c r="I89" s="51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4"/>
      <c r="B90" s="93"/>
      <c r="C90" s="93"/>
      <c r="D90" s="49"/>
      <c r="E90" s="49"/>
      <c r="F90" s="49"/>
      <c r="G90" s="94"/>
      <c r="H90" s="94"/>
      <c r="I90" s="51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4"/>
      <c r="B91" s="93"/>
      <c r="C91" s="93"/>
      <c r="D91" s="49"/>
      <c r="E91" s="49"/>
      <c r="F91" s="49"/>
      <c r="G91" s="94"/>
      <c r="H91" s="94"/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4"/>
      <c r="B92" s="93"/>
      <c r="C92" s="93"/>
      <c r="D92" s="49"/>
      <c r="E92" s="49"/>
      <c r="F92" s="49"/>
      <c r="G92" s="94"/>
      <c r="H92" s="94"/>
      <c r="I92" s="51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4"/>
      <c r="B93" s="93"/>
      <c r="C93" s="93"/>
      <c r="D93" s="49"/>
      <c r="E93" s="49"/>
      <c r="F93" s="49"/>
      <c r="G93" s="94"/>
      <c r="H93" s="94"/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4"/>
      <c r="B94" s="93"/>
      <c r="C94" s="93"/>
      <c r="D94" s="49"/>
      <c r="E94" s="49"/>
      <c r="F94" s="49"/>
      <c r="G94" s="94"/>
      <c r="H94" s="94"/>
      <c r="I94" s="51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4"/>
      <c r="B95" s="93"/>
      <c r="C95" s="93"/>
      <c r="D95" s="49"/>
      <c r="E95" s="49"/>
      <c r="F95" s="49"/>
      <c r="G95" s="94"/>
      <c r="H95" s="94"/>
      <c r="I95" s="51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4"/>
      <c r="B96" s="93"/>
      <c r="C96" s="93"/>
      <c r="D96" s="49"/>
      <c r="E96" s="49"/>
      <c r="F96" s="49"/>
      <c r="G96" s="94"/>
      <c r="H96" s="94"/>
      <c r="I96" s="51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4"/>
      <c r="B97" s="93"/>
      <c r="C97" s="93"/>
      <c r="D97" s="49"/>
      <c r="E97" s="49"/>
      <c r="F97" s="49"/>
      <c r="G97" s="94"/>
      <c r="H97" s="94"/>
      <c r="I97" s="51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4"/>
      <c r="B98" s="93"/>
      <c r="C98" s="93"/>
      <c r="D98" s="49"/>
      <c r="E98" s="49"/>
      <c r="F98" s="49"/>
      <c r="G98" s="94"/>
      <c r="H98" s="94"/>
      <c r="I98" s="51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4"/>
      <c r="B99" s="93"/>
      <c r="C99" s="93"/>
      <c r="D99" s="49"/>
      <c r="E99" s="49"/>
      <c r="F99" s="49"/>
      <c r="G99" s="94"/>
      <c r="H99" s="94"/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4"/>
      <c r="B100" s="93"/>
      <c r="C100" s="93"/>
      <c r="D100" s="49"/>
      <c r="E100" s="49"/>
      <c r="F100" s="49"/>
      <c r="G100" s="94"/>
      <c r="H100" s="94"/>
      <c r="I100" s="51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4"/>
      <c r="B101" s="93"/>
      <c r="C101" s="93"/>
      <c r="D101" s="49"/>
      <c r="E101" s="49"/>
      <c r="F101" s="49"/>
      <c r="G101" s="94"/>
      <c r="H101" s="94"/>
      <c r="I101" s="51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4"/>
      <c r="B102" s="93"/>
      <c r="C102" s="93"/>
      <c r="D102" s="49"/>
      <c r="E102" s="49"/>
      <c r="F102" s="49"/>
      <c r="G102" s="94"/>
      <c r="H102" s="94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4"/>
      <c r="B103" s="93"/>
      <c r="C103" s="93"/>
      <c r="D103" s="49"/>
      <c r="E103" s="49"/>
      <c r="F103" s="49"/>
      <c r="G103" s="94"/>
      <c r="H103" s="94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4"/>
      <c r="B104" s="93"/>
      <c r="C104" s="93"/>
      <c r="D104" s="49"/>
      <c r="E104" s="49"/>
      <c r="F104" s="49"/>
      <c r="G104" s="94"/>
      <c r="H104" s="94"/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4"/>
      <c r="B105" s="93"/>
      <c r="C105" s="93"/>
      <c r="D105" s="49"/>
      <c r="E105" s="49"/>
      <c r="F105" s="49"/>
      <c r="G105" s="94"/>
      <c r="H105" s="94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4"/>
      <c r="B106" s="93"/>
      <c r="C106" s="93"/>
      <c r="D106" s="49"/>
      <c r="E106" s="49"/>
      <c r="F106" s="49"/>
      <c r="G106" s="94"/>
      <c r="H106" s="94"/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4"/>
      <c r="B107" s="93"/>
      <c r="C107" s="93"/>
      <c r="D107" s="49"/>
      <c r="E107" s="49"/>
      <c r="F107" s="49"/>
      <c r="G107" s="94"/>
      <c r="H107" s="94"/>
      <c r="I107" s="51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4"/>
      <c r="B108" s="93"/>
      <c r="C108" s="93"/>
      <c r="D108" s="49"/>
      <c r="E108" s="49"/>
      <c r="F108" s="49"/>
      <c r="G108" s="94"/>
      <c r="H108" s="94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94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94"/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94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94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94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94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94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94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94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94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94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94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94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94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94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94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94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94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94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94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94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94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94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94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94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94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94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94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94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94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94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94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94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94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94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94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94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94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94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94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94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94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94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94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94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94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94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94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94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94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94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94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94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94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94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94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94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94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94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94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94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94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94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94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94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94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94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94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94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94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94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94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94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94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94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94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94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94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94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94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94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94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94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94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94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94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94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94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94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94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94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94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94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94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94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94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94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94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94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94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94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94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94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94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94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94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94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94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94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94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94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94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94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94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94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94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94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94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94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94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94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94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94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94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94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94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94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94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94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94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94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94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94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94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94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94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94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94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94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94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94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94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94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94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94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94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94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94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94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94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94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94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94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94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94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94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94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94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94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94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94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94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94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94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94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94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94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94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94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94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94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94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94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94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94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94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94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94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94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94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94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94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94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94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94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94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94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94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94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94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94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94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94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94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94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94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94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94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94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94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94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94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94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94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94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94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94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94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94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94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94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94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94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94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94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94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94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94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94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94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94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94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94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94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94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94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94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94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94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94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94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94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94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94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94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94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94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94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94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94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94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94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94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94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94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94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94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94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94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94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94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94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94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94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94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94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94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94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94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94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94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94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94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94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94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94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94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94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94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94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94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94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94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94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94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94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94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94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94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94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94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94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94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94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94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94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94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94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94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94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94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94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94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94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94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94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94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94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94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94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94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94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94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94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94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94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94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94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94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94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94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94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94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94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94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94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94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94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94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94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94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94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94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94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94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94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94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94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94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94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94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94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94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94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94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94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94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94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94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94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94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94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94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94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94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94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94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94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94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94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94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94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94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94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94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94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94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94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94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94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94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94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94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94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94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94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94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94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94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94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94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94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94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94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94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94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94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94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94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94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94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94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94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94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94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94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94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94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94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94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94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94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94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94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94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94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94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94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94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94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94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94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94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94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94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94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94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94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94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94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94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94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94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94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94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94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94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94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94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94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94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94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94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94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94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94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94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94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94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94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94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94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94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94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94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94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94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94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94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94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94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94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94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94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94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94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94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94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94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94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94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94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94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94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94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94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94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94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94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94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94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94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94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94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94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94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94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94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94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94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94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94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94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94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94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94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94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94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94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94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94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94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94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94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94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94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94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94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94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94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94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94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94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94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94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94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94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94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94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94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94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94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94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94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94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94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94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94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94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94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94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94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94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94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94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94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94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94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94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94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94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94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94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94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94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94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94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94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94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94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94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94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94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94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94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94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94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94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94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94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94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94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94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94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94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94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94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94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94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94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94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94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94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94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94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94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94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94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94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94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94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94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94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94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94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94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94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94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94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94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94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94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94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94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94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94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94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94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94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94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94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94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94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94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94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94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94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94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94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94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94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94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94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94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94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94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94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94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94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94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94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94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94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94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94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94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94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94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94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94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94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94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94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94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94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94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94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94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94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94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94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94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94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94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94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94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94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94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94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94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94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94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94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94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94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94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94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94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94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94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94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94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94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94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94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94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94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94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94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94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94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94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94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94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94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94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94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94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94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94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94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94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94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94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94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94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94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94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94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94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94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94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94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94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94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94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94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94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94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94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94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94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94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94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94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94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94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94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94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94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94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94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94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94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94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94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94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94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94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94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94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94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94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94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94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94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94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94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94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94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94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94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94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94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94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94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94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94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94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94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94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94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94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94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94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94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94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94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94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94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94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94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94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94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94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94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94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94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94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94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94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94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94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94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94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94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94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94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94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94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94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94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94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94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94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94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94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94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94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94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94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94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94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94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94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94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94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94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94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94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94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94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94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94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94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94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94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94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94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94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94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94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94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94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94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94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94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94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94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94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94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94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94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94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94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94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94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94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94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94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94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94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94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94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94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94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94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94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94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94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94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94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94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94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94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94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94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94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94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94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94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94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94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94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94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94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94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94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94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94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94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94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94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94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94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94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94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94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94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94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94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94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94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94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94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94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94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94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94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94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94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94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94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94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94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94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94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94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94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94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94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94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94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94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94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94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94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94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94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94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94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94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94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94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94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94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94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94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94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94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94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94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94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94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94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94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94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94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94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94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94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94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1">
    <mergeCell ref="P3:Q3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0"/>
    <col customWidth="1" min="2" max="3" width="12.75"/>
    <col customWidth="1" min="6" max="8" width="14.5"/>
  </cols>
  <sheetData>
    <row r="1">
      <c r="A1" s="95" t="s">
        <v>420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0"/>
      <c r="B2" s="60" t="s">
        <v>422</v>
      </c>
      <c r="C2" s="98">
        <v>9500.0</v>
      </c>
      <c r="D2" s="60"/>
      <c r="E2" s="60"/>
      <c r="F2" s="60">
        <v>30.0</v>
      </c>
      <c r="G2" s="60">
        <v>30.0</v>
      </c>
      <c r="H2" s="60"/>
      <c r="I2" s="60"/>
      <c r="J2" s="60">
        <v>24.0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37.5" customHeight="1">
      <c r="A3" s="99" t="s">
        <v>423</v>
      </c>
      <c r="B3" s="99" t="s">
        <v>424</v>
      </c>
      <c r="C3" s="99" t="s">
        <v>425</v>
      </c>
      <c r="D3" s="99" t="s">
        <v>426</v>
      </c>
      <c r="E3" s="99" t="s">
        <v>302</v>
      </c>
      <c r="F3" s="99" t="s">
        <v>428</v>
      </c>
      <c r="G3" s="99" t="s">
        <v>429</v>
      </c>
      <c r="H3" s="99" t="s">
        <v>430</v>
      </c>
      <c r="I3" s="99" t="s">
        <v>431</v>
      </c>
      <c r="J3" s="99" t="s">
        <v>432</v>
      </c>
      <c r="K3" s="100"/>
      <c r="L3" s="101" t="s">
        <v>433</v>
      </c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</row>
    <row r="4">
      <c r="A4" s="8">
        <f>'Дашборд'!A5</f>
        <v>1</v>
      </c>
      <c r="B4" s="102">
        <f t="shared" ref="B4:B41" si="1">(D4+E4+F4+G4)/(1-(1/2.8)-0.5)</f>
        <v>9285.88357</v>
      </c>
      <c r="C4" s="103">
        <f>'Дашборд'!B5</f>
        <v>17400.55387</v>
      </c>
      <c r="D4" s="8">
        <v>550.0</v>
      </c>
      <c r="E4" s="103">
        <f>'Дашборд'!E5</f>
        <v>699.888129</v>
      </c>
      <c r="F4" s="102">
        <f>'Дашборд'!AH3/$F$2</f>
        <v>76.66666667</v>
      </c>
      <c r="G4" s="14"/>
      <c r="H4" s="14">
        <f t="shared" ref="H4:H41" si="2">(I4/C4)*100%</f>
        <v>0.5666207882</v>
      </c>
      <c r="I4" s="102">
        <f t="shared" ref="I4:I41" si="3">C4-(C4/2.8)-D4-E4-F4-G4</f>
        <v>9859.51555</v>
      </c>
      <c r="J4" s="104">
        <f t="shared" ref="J4:J41" si="4">I4*$J$2</f>
        <v>236628.3732</v>
      </c>
    </row>
    <row r="5">
      <c r="A5" s="8">
        <f>'Дашборд'!A6</f>
        <v>2</v>
      </c>
      <c r="B5" s="102">
        <f t="shared" si="1"/>
        <v>5219.845098</v>
      </c>
      <c r="C5" s="103">
        <f>'Дашборд'!B6</f>
        <v>5056.77329</v>
      </c>
      <c r="D5" s="8">
        <v>550.0</v>
      </c>
      <c r="E5" s="103">
        <f>'Дашборд'!E6</f>
        <v>185.6921569</v>
      </c>
      <c r="F5" s="102">
        <f>'Дашборд'!AH4/$F$2</f>
        <v>10</v>
      </c>
      <c r="G5" s="14"/>
      <c r="H5" s="14">
        <f t="shared" si="2"/>
        <v>0.4953931151</v>
      </c>
      <c r="I5" s="102">
        <f t="shared" si="3"/>
        <v>2505.090673</v>
      </c>
      <c r="J5" s="104">
        <f t="shared" si="4"/>
        <v>60122.17614</v>
      </c>
    </row>
    <row r="6">
      <c r="A6" s="8">
        <f>'Дашборд'!A7</f>
        <v>3</v>
      </c>
      <c r="B6" s="102">
        <f t="shared" si="1"/>
        <v>17523.55141</v>
      </c>
      <c r="C6" s="103">
        <f>'Дашборд'!B7</f>
        <v>7694.371154</v>
      </c>
      <c r="D6" s="8">
        <v>1700.0</v>
      </c>
      <c r="E6" s="103">
        <f>'Дашборд'!E7</f>
        <v>673.6311538</v>
      </c>
      <c r="F6" s="102">
        <f>'Дашборд'!AH5/$F$2</f>
        <v>129.7333333</v>
      </c>
      <c r="G6" s="14"/>
      <c r="H6" s="14">
        <f t="shared" si="2"/>
        <v>0.3175070347</v>
      </c>
      <c r="I6" s="102">
        <f t="shared" si="3"/>
        <v>2443.016969</v>
      </c>
      <c r="J6" s="104">
        <f t="shared" si="4"/>
        <v>58632.40725</v>
      </c>
    </row>
    <row r="7">
      <c r="A7" s="8">
        <f>'Дашборд'!A8</f>
        <v>4</v>
      </c>
      <c r="B7" s="102">
        <f t="shared" si="1"/>
        <v>12589.02182</v>
      </c>
      <c r="C7" s="103">
        <f>'Дашборд'!B8</f>
        <v>2941.437382</v>
      </c>
      <c r="D7" s="8">
        <v>550.0</v>
      </c>
      <c r="E7" s="103">
        <f>'Дашборд'!E8</f>
        <v>1248.431688</v>
      </c>
      <c r="F7" s="102">
        <f>'Дашборд'!AH6/$F$2</f>
        <v>0</v>
      </c>
      <c r="G7" s="14"/>
      <c r="H7" s="14">
        <f t="shared" si="2"/>
        <v>0.03144460712</v>
      </c>
      <c r="I7" s="102">
        <f t="shared" si="3"/>
        <v>92.49234284</v>
      </c>
      <c r="J7" s="104">
        <f t="shared" si="4"/>
        <v>2219.816228</v>
      </c>
    </row>
    <row r="8">
      <c r="A8" s="8">
        <f>'Дашборд'!A9</f>
        <v>5</v>
      </c>
      <c r="B8" s="102">
        <f t="shared" si="1"/>
        <v>7069.072273</v>
      </c>
      <c r="C8" s="103">
        <f>'Дашборд'!B9</f>
        <v>14822.31594</v>
      </c>
      <c r="D8" s="8">
        <v>550.0</v>
      </c>
      <c r="E8" s="103">
        <f>'Дашборд'!E9</f>
        <v>449.8674675</v>
      </c>
      <c r="F8" s="102">
        <f>'Дашборд'!AH7/$F$2</f>
        <v>10</v>
      </c>
      <c r="G8" s="14"/>
      <c r="H8" s="14">
        <f t="shared" si="2"/>
        <v>0.5747255856</v>
      </c>
      <c r="I8" s="102">
        <f t="shared" si="3"/>
        <v>8518.764205</v>
      </c>
      <c r="J8" s="104">
        <f t="shared" si="4"/>
        <v>204450.3409</v>
      </c>
    </row>
    <row r="9">
      <c r="A9" s="8">
        <f>'Дашборд'!A10</f>
        <v>6</v>
      </c>
      <c r="B9" s="102">
        <f t="shared" si="1"/>
        <v>8344.80239</v>
      </c>
      <c r="C9" s="103">
        <f>'Дашборд'!B10</f>
        <v>9760.792715</v>
      </c>
      <c r="D9" s="8">
        <v>550.0</v>
      </c>
      <c r="E9" s="103">
        <f>'Дашборд'!E10</f>
        <v>520.8479605</v>
      </c>
      <c r="F9" s="102">
        <f>'Дашборд'!AH8/$F$2</f>
        <v>121.2666667</v>
      </c>
      <c r="G9" s="14"/>
      <c r="H9" s="14">
        <f t="shared" si="2"/>
        <v>0.5207241705</v>
      </c>
      <c r="I9" s="102">
        <f t="shared" si="3"/>
        <v>5082.68069</v>
      </c>
      <c r="J9" s="104">
        <f t="shared" si="4"/>
        <v>121984.3366</v>
      </c>
    </row>
    <row r="10">
      <c r="A10" s="8">
        <f>'Дашборд'!A11</f>
        <v>7</v>
      </c>
      <c r="B10" s="102">
        <f t="shared" si="1"/>
        <v>5594.701356</v>
      </c>
      <c r="C10" s="103">
        <f>'Дашборд'!B11</f>
        <v>5577.068595</v>
      </c>
      <c r="D10" s="8">
        <v>550.0</v>
      </c>
      <c r="E10" s="103">
        <f>'Дашборд'!E11</f>
        <v>239.2430508</v>
      </c>
      <c r="F10" s="102">
        <f>'Дашборд'!AH9/$F$2</f>
        <v>10</v>
      </c>
      <c r="G10" s="14"/>
      <c r="H10" s="14">
        <f t="shared" si="2"/>
        <v>0.4995483352</v>
      </c>
      <c r="I10" s="102">
        <f t="shared" si="3"/>
        <v>2786.015332</v>
      </c>
      <c r="J10" s="104">
        <f t="shared" si="4"/>
        <v>66864.36796</v>
      </c>
    </row>
    <row r="11">
      <c r="A11" s="8">
        <f>'Дашборд'!A12</f>
        <v>8</v>
      </c>
      <c r="B11" s="102">
        <f t="shared" si="1"/>
        <v>7007.78443</v>
      </c>
      <c r="C11" s="103">
        <f>'Дашборд'!B12</f>
        <v>7437.816447</v>
      </c>
      <c r="D11" s="8">
        <v>550.0</v>
      </c>
      <c r="E11" s="103">
        <f>'Дашборд'!E12</f>
        <v>257.4453947</v>
      </c>
      <c r="F11" s="102">
        <f>'Дашборд'!AH10/$F$2</f>
        <v>193.6666667</v>
      </c>
      <c r="G11" s="14"/>
      <c r="H11" s="14">
        <f t="shared" si="2"/>
        <v>0.5082595673</v>
      </c>
      <c r="I11" s="102">
        <f t="shared" si="3"/>
        <v>3780.341369</v>
      </c>
      <c r="J11" s="104">
        <f t="shared" si="4"/>
        <v>90728.19286</v>
      </c>
    </row>
    <row r="12">
      <c r="A12" s="8">
        <f>'Дашборд'!A13</f>
        <v>9</v>
      </c>
      <c r="B12" s="102">
        <f t="shared" si="1"/>
        <v>7612.947171</v>
      </c>
      <c r="C12" s="103">
        <f>'Дашборд'!B13</f>
        <v>10341.41948</v>
      </c>
      <c r="D12" s="8">
        <v>550.0</v>
      </c>
      <c r="E12" s="103">
        <f>'Дашборд'!E13</f>
        <v>207.5638816</v>
      </c>
      <c r="F12" s="102">
        <f>'Дашборд'!AH11/$F$2</f>
        <v>330</v>
      </c>
      <c r="G12" s="14"/>
      <c r="H12" s="14">
        <f t="shared" si="2"/>
        <v>0.5376913207</v>
      </c>
      <c r="I12" s="102">
        <f t="shared" si="3"/>
        <v>5560.491499</v>
      </c>
      <c r="J12" s="104">
        <f t="shared" si="4"/>
        <v>133451.796</v>
      </c>
    </row>
    <row r="13">
      <c r="A13" s="8">
        <f>'Дашборд'!A14</f>
        <v>10</v>
      </c>
      <c r="B13" s="102">
        <f t="shared" si="1"/>
        <v>8680.395132</v>
      </c>
      <c r="C13" s="103">
        <f>'Дашборд'!B14</f>
        <v>9886.613026</v>
      </c>
      <c r="D13" s="8">
        <v>550.0</v>
      </c>
      <c r="E13" s="103">
        <f>'Дашборд'!E14</f>
        <v>563.0564474</v>
      </c>
      <c r="F13" s="102">
        <f>'Дашборд'!AH12/$F$2</f>
        <v>127</v>
      </c>
      <c r="G13" s="14"/>
      <c r="H13" s="14">
        <f t="shared" si="2"/>
        <v>0.5174293099</v>
      </c>
      <c r="I13" s="102">
        <f t="shared" si="3"/>
        <v>5115.623355</v>
      </c>
      <c r="J13" s="104">
        <f t="shared" si="4"/>
        <v>122774.9605</v>
      </c>
    </row>
    <row r="14">
      <c r="A14" s="8">
        <f>'Дашборд'!A15</f>
        <v>11</v>
      </c>
      <c r="B14" s="102">
        <f t="shared" si="1"/>
        <v>0</v>
      </c>
      <c r="C14" s="103" t="str">
        <f>'Дашборд'!B15</f>
        <v/>
      </c>
      <c r="D14" s="13"/>
      <c r="E14" s="103" t="str">
        <f>'Дашборд'!E15</f>
        <v/>
      </c>
      <c r="F14" s="102">
        <f>'Дашборд'!AH13/$F$2</f>
        <v>0</v>
      </c>
      <c r="G14" s="14"/>
      <c r="H14" s="14" t="str">
        <f t="shared" si="2"/>
        <v>#DIV/0!</v>
      </c>
      <c r="I14" s="102">
        <f t="shared" si="3"/>
        <v>0</v>
      </c>
      <c r="J14" s="104">
        <f t="shared" si="4"/>
        <v>0</v>
      </c>
    </row>
    <row r="15">
      <c r="A15" s="8">
        <f>'Дашборд'!A16</f>
        <v>12</v>
      </c>
      <c r="B15" s="102">
        <f t="shared" si="1"/>
        <v>6527.611258</v>
      </c>
      <c r="C15" s="103">
        <f>'Дашборд'!B16</f>
        <v>6144.256623</v>
      </c>
      <c r="D15" s="8">
        <v>550.0</v>
      </c>
      <c r="E15" s="103">
        <f>'Дашборд'!E16</f>
        <v>222.515894</v>
      </c>
      <c r="F15" s="102">
        <f>'Дашборд'!AH14/$F$2</f>
        <v>160</v>
      </c>
      <c r="G15" s="14"/>
      <c r="H15" s="14">
        <f t="shared" si="2"/>
        <v>0.4910868065</v>
      </c>
      <c r="I15" s="102">
        <f t="shared" si="3"/>
        <v>3017.363363</v>
      </c>
      <c r="J15" s="104">
        <f t="shared" si="4"/>
        <v>72416.72072</v>
      </c>
    </row>
    <row r="16">
      <c r="A16" s="8">
        <f>'Дашборд'!A17</f>
        <v>13</v>
      </c>
      <c r="B16" s="102">
        <f t="shared" si="1"/>
        <v>6826.954901</v>
      </c>
      <c r="C16" s="103">
        <f>'Дашборд'!B17</f>
        <v>6274.825497</v>
      </c>
      <c r="D16" s="8">
        <v>550.0</v>
      </c>
      <c r="E16" s="103">
        <f>'Дашборд'!E17</f>
        <v>265.2792715</v>
      </c>
      <c r="F16" s="102">
        <f>'Дашборд'!AH15/$F$2</f>
        <v>160</v>
      </c>
      <c r="G16" s="14"/>
      <c r="H16" s="14">
        <f t="shared" si="2"/>
        <v>0.4874298291</v>
      </c>
      <c r="I16" s="102">
        <f t="shared" si="3"/>
        <v>3058.537119</v>
      </c>
      <c r="J16" s="104">
        <f t="shared" si="4"/>
        <v>73404.89086</v>
      </c>
    </row>
    <row r="17">
      <c r="A17" s="8">
        <f>'Дашборд'!A18</f>
        <v>14</v>
      </c>
      <c r="B17" s="102">
        <f t="shared" si="1"/>
        <v>7847.091467</v>
      </c>
      <c r="C17" s="103">
        <f>'Дашборд'!B18</f>
        <v>11786.43987</v>
      </c>
      <c r="D17" s="8">
        <v>550.0</v>
      </c>
      <c r="E17" s="103">
        <f>'Дашборд'!E18</f>
        <v>345.5130667</v>
      </c>
      <c r="F17" s="102">
        <f>'Дашборд'!AH16/$F$2</f>
        <v>225.5</v>
      </c>
      <c r="G17" s="14"/>
      <c r="H17" s="14">
        <f t="shared" si="2"/>
        <v>0.5477467381</v>
      </c>
      <c r="I17" s="102">
        <f t="shared" si="3"/>
        <v>6455.983992</v>
      </c>
      <c r="J17" s="104">
        <f t="shared" si="4"/>
        <v>154943.6158</v>
      </c>
    </row>
    <row r="18">
      <c r="A18" s="8">
        <f>'Дашборд'!A19</f>
        <v>15</v>
      </c>
      <c r="B18" s="102">
        <f t="shared" si="1"/>
        <v>6663.020158</v>
      </c>
      <c r="C18" s="103">
        <f>'Дашборд'!B19</f>
        <v>8637.924503</v>
      </c>
      <c r="D18" s="8">
        <v>550.0</v>
      </c>
      <c r="E18" s="103">
        <f>'Дашборд'!E19</f>
        <v>308.5266892</v>
      </c>
      <c r="F18" s="102">
        <f>'Дашборд'!AH17/$F$2</f>
        <v>93.33333333</v>
      </c>
      <c r="G18" s="14"/>
      <c r="H18" s="14">
        <f t="shared" si="2"/>
        <v>0.5326616877</v>
      </c>
      <c r="I18" s="102">
        <f t="shared" si="3"/>
        <v>4601.091444</v>
      </c>
      <c r="J18" s="104">
        <f t="shared" si="4"/>
        <v>110426.1947</v>
      </c>
    </row>
    <row r="19">
      <c r="A19" s="8">
        <f>'Дашборд'!A20</f>
        <v>16</v>
      </c>
      <c r="B19" s="102">
        <f t="shared" si="1"/>
        <v>5591.819459</v>
      </c>
      <c r="C19" s="103">
        <f>'Дашборд'!B20</f>
        <v>7918.144702</v>
      </c>
      <c r="D19" s="8">
        <v>550.0</v>
      </c>
      <c r="E19" s="103">
        <f>'Дашборд'!E20</f>
        <v>238.8313514</v>
      </c>
      <c r="F19" s="102">
        <f>'Дашборд'!AH18/$F$2</f>
        <v>10</v>
      </c>
      <c r="G19" s="14"/>
      <c r="H19" s="14">
        <f t="shared" si="2"/>
        <v>0.5419709654</v>
      </c>
      <c r="I19" s="102">
        <f t="shared" si="3"/>
        <v>4291.404528</v>
      </c>
      <c r="J19" s="104">
        <f t="shared" si="4"/>
        <v>102993.7087</v>
      </c>
    </row>
    <row r="20">
      <c r="A20" s="8">
        <f>'Дашборд'!A21</f>
        <v>17</v>
      </c>
      <c r="B20" s="102">
        <f t="shared" si="1"/>
        <v>8556.283922</v>
      </c>
      <c r="C20" s="103">
        <f>'Дашборд'!B21</f>
        <v>6951.122549</v>
      </c>
      <c r="D20" s="8">
        <v>550.0</v>
      </c>
      <c r="E20" s="103">
        <f>'Дашборд'!E21</f>
        <v>437.3596078</v>
      </c>
      <c r="F20" s="102">
        <f>'Дашборд'!AH19/$F$2</f>
        <v>234.9666667</v>
      </c>
      <c r="G20" s="14"/>
      <c r="H20" s="14">
        <f t="shared" si="2"/>
        <v>0.467011261</v>
      </c>
      <c r="I20" s="102">
        <f t="shared" si="3"/>
        <v>3246.252507</v>
      </c>
      <c r="J20" s="104">
        <f t="shared" si="4"/>
        <v>77910.06017</v>
      </c>
    </row>
    <row r="21">
      <c r="A21" s="8">
        <f>'Дашборд'!A22</f>
        <v>18</v>
      </c>
      <c r="B21" s="102">
        <f t="shared" si="1"/>
        <v>9795.54</v>
      </c>
      <c r="C21" s="103">
        <f>'Дашборд'!B22</f>
        <v>6322.1</v>
      </c>
      <c r="D21" s="8">
        <v>550.0</v>
      </c>
      <c r="E21" s="103">
        <f>'Дашборд'!E22</f>
        <v>839.3628571</v>
      </c>
      <c r="F21" s="102">
        <f>'Дашборд'!AH20/$F$2</f>
        <v>10</v>
      </c>
      <c r="G21" s="14"/>
      <c r="H21" s="14">
        <f t="shared" si="2"/>
        <v>0.4215125173</v>
      </c>
      <c r="I21" s="102">
        <f t="shared" si="3"/>
        <v>2664.844286</v>
      </c>
      <c r="J21" s="104">
        <f t="shared" si="4"/>
        <v>63956.26286</v>
      </c>
    </row>
    <row r="22">
      <c r="A22" s="8">
        <f>'Дашборд'!A23</f>
        <v>19</v>
      </c>
      <c r="B22" s="102">
        <f t="shared" si="1"/>
        <v>6466.40955</v>
      </c>
      <c r="C22" s="103">
        <f>'Дашборд'!B23</f>
        <v>6887.142857</v>
      </c>
      <c r="D22" s="8">
        <v>550.0</v>
      </c>
      <c r="E22" s="103">
        <f>'Дашборд'!E23</f>
        <v>299.1394595</v>
      </c>
      <c r="F22" s="102">
        <f>'Дашборд'!AH21/$F$2</f>
        <v>74.63333333</v>
      </c>
      <c r="G22" s="14"/>
      <c r="H22" s="14">
        <f t="shared" si="2"/>
        <v>0.5087270962</v>
      </c>
      <c r="I22" s="102">
        <f t="shared" si="3"/>
        <v>3503.676187</v>
      </c>
      <c r="J22" s="104">
        <f t="shared" si="4"/>
        <v>84088.22848</v>
      </c>
    </row>
    <row r="23">
      <c r="A23" s="8">
        <f>'Дашборд'!A24</f>
        <v>20</v>
      </c>
      <c r="B23" s="102">
        <f t="shared" si="1"/>
        <v>8965.796757</v>
      </c>
      <c r="C23" s="103">
        <f>'Дашборд'!B24</f>
        <v>15616.14739</v>
      </c>
      <c r="D23" s="8">
        <v>550.0</v>
      </c>
      <c r="E23" s="103">
        <f>'Дашборд'!E24</f>
        <v>610.6281081</v>
      </c>
      <c r="F23" s="102">
        <f>'Дашборд'!AH22/$F$2</f>
        <v>120.2</v>
      </c>
      <c r="G23" s="14"/>
      <c r="H23" s="14">
        <f t="shared" si="2"/>
        <v>0.5608376744</v>
      </c>
      <c r="I23" s="102">
        <f t="shared" si="3"/>
        <v>8758.123783</v>
      </c>
      <c r="J23" s="104">
        <f t="shared" si="4"/>
        <v>210194.9708</v>
      </c>
      <c r="L23" s="105" t="s">
        <v>448</v>
      </c>
    </row>
    <row r="24">
      <c r="A24" s="8">
        <f>'Дашборд'!A25</f>
        <v>21</v>
      </c>
      <c r="B24" s="102">
        <f t="shared" si="1"/>
        <v>6209.032763</v>
      </c>
      <c r="C24" s="103">
        <f>'Дашборд'!B25</f>
        <v>7178.758082</v>
      </c>
      <c r="D24" s="8">
        <v>550.0</v>
      </c>
      <c r="E24" s="103">
        <f>'Дашборд'!E25</f>
        <v>264.3380137</v>
      </c>
      <c r="F24" s="102">
        <f>'Дашборд'!AH23/$F$2</f>
        <v>72.66666667</v>
      </c>
      <c r="G24" s="14"/>
      <c r="H24" s="14">
        <f t="shared" si="2"/>
        <v>0.5192975145</v>
      </c>
      <c r="I24" s="102">
        <f t="shared" si="3"/>
        <v>3727.91123</v>
      </c>
      <c r="J24" s="104">
        <f t="shared" si="4"/>
        <v>89469.86951</v>
      </c>
    </row>
    <row r="25">
      <c r="A25" s="8">
        <f>'Дашборд'!A26</f>
        <v>22</v>
      </c>
      <c r="B25" s="102">
        <f t="shared" si="1"/>
        <v>7357.602805</v>
      </c>
      <c r="C25" s="103">
        <f>'Дашборд'!B26</f>
        <v>6456.099306</v>
      </c>
      <c r="D25" s="8">
        <v>550.0</v>
      </c>
      <c r="E25" s="103">
        <f>'Дашборд'!E26</f>
        <v>424.4194483</v>
      </c>
      <c r="F25" s="102">
        <f>'Дашборд'!AH24/$F$2</f>
        <v>76.66666667</v>
      </c>
      <c r="G25" s="14"/>
      <c r="H25" s="14">
        <f t="shared" si="2"/>
        <v>0.4800520085</v>
      </c>
      <c r="I25" s="102">
        <f t="shared" si="3"/>
        <v>3099.263439</v>
      </c>
      <c r="J25" s="104">
        <f t="shared" si="4"/>
        <v>74382.32253</v>
      </c>
    </row>
    <row r="26">
      <c r="A26" s="8">
        <f>'Дашборд'!A27</f>
        <v>23</v>
      </c>
      <c r="B26" s="102">
        <f t="shared" si="1"/>
        <v>6566.519667</v>
      </c>
      <c r="C26" s="103">
        <f>'Дашборд'!B27</f>
        <v>9432.356207</v>
      </c>
      <c r="D26" s="8">
        <v>550.0</v>
      </c>
      <c r="E26" s="103">
        <f>'Дашборд'!E27</f>
        <v>311.4075714</v>
      </c>
      <c r="F26" s="102">
        <f>'Дашборд'!AH25/$F$2</f>
        <v>76.66666667</v>
      </c>
      <c r="G26" s="14"/>
      <c r="H26" s="14">
        <f t="shared" si="2"/>
        <v>0.5434043426</v>
      </c>
      <c r="I26" s="102">
        <f t="shared" si="3"/>
        <v>5125.583323</v>
      </c>
      <c r="J26" s="104">
        <f t="shared" si="4"/>
        <v>123013.9998</v>
      </c>
    </row>
    <row r="27">
      <c r="A27" s="8">
        <f>'Дашборд'!A28</f>
        <v>24</v>
      </c>
      <c r="B27" s="102">
        <f t="shared" si="1"/>
        <v>7796.518333</v>
      </c>
      <c r="C27" s="103">
        <f>'Дашборд'!B28</f>
        <v>7901.36903</v>
      </c>
      <c r="D27" s="8">
        <v>550.0</v>
      </c>
      <c r="E27" s="103">
        <f>'Дашборд'!E28</f>
        <v>553.7883333</v>
      </c>
      <c r="F27" s="102">
        <f>'Дашборд'!AH26/$F$2</f>
        <v>10</v>
      </c>
      <c r="G27" s="14"/>
      <c r="H27" s="14">
        <f t="shared" si="2"/>
        <v>0.5018957058</v>
      </c>
      <c r="I27" s="102">
        <f t="shared" si="3"/>
        <v>3965.663186</v>
      </c>
      <c r="J27" s="104">
        <f t="shared" si="4"/>
        <v>95175.91646</v>
      </c>
    </row>
    <row r="28">
      <c r="A28" s="8">
        <f>'Дашборд'!A29</f>
        <v>25</v>
      </c>
      <c r="B28" s="102">
        <f t="shared" si="1"/>
        <v>6512.595385</v>
      </c>
      <c r="C28" s="103">
        <f>'Дашборд'!B29</f>
        <v>5921.284615</v>
      </c>
      <c r="D28" s="8">
        <v>550.0</v>
      </c>
      <c r="E28" s="103">
        <f>'Дашборд'!E29</f>
        <v>370.3707692</v>
      </c>
      <c r="F28" s="102">
        <f>'Дашборд'!AH27/$F$2</f>
        <v>10</v>
      </c>
      <c r="G28" s="14"/>
      <c r="H28" s="14">
        <f t="shared" si="2"/>
        <v>0.4857340134</v>
      </c>
      <c r="I28" s="102">
        <f t="shared" si="3"/>
        <v>2876.169341</v>
      </c>
      <c r="J28" s="104">
        <f t="shared" si="4"/>
        <v>69028.06418</v>
      </c>
    </row>
    <row r="29">
      <c r="A29" s="8">
        <f>'Дашборд'!A30</f>
        <v>26</v>
      </c>
      <c r="B29" s="102">
        <f t="shared" si="1"/>
        <v>7463.569383</v>
      </c>
      <c r="C29" s="103">
        <f>'Дашборд'!B30</f>
        <v>3501.002469</v>
      </c>
      <c r="D29" s="8">
        <v>550.0</v>
      </c>
      <c r="E29" s="103">
        <f>'Дашборд'!E30</f>
        <v>382.5575309</v>
      </c>
      <c r="F29" s="102">
        <f>'Дашборд'!AH28/$F$2</f>
        <v>133.6666667</v>
      </c>
      <c r="G29" s="14"/>
      <c r="H29" s="14">
        <f t="shared" si="2"/>
        <v>0.3383088865</v>
      </c>
      <c r="I29" s="102">
        <f t="shared" si="3"/>
        <v>1184.420247</v>
      </c>
      <c r="J29" s="104">
        <f t="shared" si="4"/>
        <v>28426.08593</v>
      </c>
    </row>
    <row r="30">
      <c r="A30" s="8">
        <f>'Дашборд'!A31</f>
        <v>27</v>
      </c>
      <c r="B30" s="102">
        <f t="shared" si="1"/>
        <v>7955.495917</v>
      </c>
      <c r="C30" s="103">
        <f>'Дашборд'!B31</f>
        <v>9880.797468</v>
      </c>
      <c r="D30" s="8">
        <v>550.0</v>
      </c>
      <c r="E30" s="103">
        <f>'Дашборд'!E31</f>
        <v>452.83275</v>
      </c>
      <c r="F30" s="102">
        <f>'Дашборд'!AH29/$F$2</f>
        <v>133.6666667</v>
      </c>
      <c r="G30" s="14"/>
      <c r="H30" s="14">
        <f t="shared" si="2"/>
        <v>0.5278361215</v>
      </c>
      <c r="I30" s="102">
        <f t="shared" si="3"/>
        <v>5215.441813</v>
      </c>
      <c r="J30" s="104">
        <f t="shared" si="4"/>
        <v>125170.6035</v>
      </c>
    </row>
    <row r="31">
      <c r="A31" s="8">
        <f>'Дашборд'!A32</f>
        <v>28</v>
      </c>
      <c r="B31" s="102">
        <f t="shared" si="1"/>
        <v>8754.69</v>
      </c>
      <c r="C31" s="103">
        <f>'Дашборд'!B32</f>
        <v>7753.832877</v>
      </c>
      <c r="D31" s="8">
        <f>550+100</f>
        <v>650</v>
      </c>
      <c r="E31" s="103">
        <f>'Дашборд'!E32</f>
        <v>600.67</v>
      </c>
      <c r="F31" s="102">
        <f>'Дашборд'!AH30/$F$2</f>
        <v>0</v>
      </c>
      <c r="G31" s="14"/>
      <c r="H31" s="14">
        <f t="shared" si="2"/>
        <v>0.4815601405</v>
      </c>
      <c r="I31" s="102">
        <f t="shared" si="3"/>
        <v>3733.936849</v>
      </c>
      <c r="J31" s="104">
        <f t="shared" si="4"/>
        <v>89614.48438</v>
      </c>
    </row>
    <row r="32">
      <c r="A32" s="8">
        <f>'Дашборд'!A33</f>
        <v>901</v>
      </c>
      <c r="B32" s="102">
        <f t="shared" si="1"/>
        <v>38692.74769</v>
      </c>
      <c r="C32" s="103">
        <f>'Дашборд'!B33</f>
        <v>15691.74684</v>
      </c>
      <c r="D32" s="8">
        <v>330.0</v>
      </c>
      <c r="E32" s="103">
        <f>'Дашборд'!E33</f>
        <v>197.5353846</v>
      </c>
      <c r="F32" s="102">
        <f>'Дашборд'!AH32/$F$2</f>
        <v>5000</v>
      </c>
      <c r="G32" s="14"/>
      <c r="H32" s="14">
        <f t="shared" si="2"/>
        <v>0.2905996509</v>
      </c>
      <c r="I32" s="102">
        <f t="shared" si="3"/>
        <v>4560.016152</v>
      </c>
      <c r="J32" s="104">
        <f t="shared" si="4"/>
        <v>109440.3877</v>
      </c>
    </row>
    <row r="33">
      <c r="A33" s="8">
        <f>'Дашборд'!A34</f>
        <v>29</v>
      </c>
      <c r="B33" s="102">
        <f t="shared" si="1"/>
        <v>7849.331933</v>
      </c>
      <c r="C33" s="103">
        <f>'Дашборд'!B34</f>
        <v>11686.43936</v>
      </c>
      <c r="D33" s="8">
        <v>550.0</v>
      </c>
      <c r="E33" s="103">
        <f>'Дашборд'!E34</f>
        <v>431.9998</v>
      </c>
      <c r="F33" s="102">
        <f>'Дашборд'!AH31/$F$2</f>
        <v>139.3333333</v>
      </c>
      <c r="G33" s="14"/>
      <c r="H33" s="14">
        <f t="shared" si="2"/>
        <v>0.5469054934</v>
      </c>
      <c r="I33" s="102">
        <f t="shared" si="3"/>
        <v>6391.377885</v>
      </c>
      <c r="J33" s="104">
        <f t="shared" si="4"/>
        <v>153393.0692</v>
      </c>
    </row>
    <row r="34">
      <c r="A34" s="8" t="str">
        <f>'Дашборд'!A35</f>
        <v/>
      </c>
      <c r="B34" s="102">
        <f t="shared" si="1"/>
        <v>0</v>
      </c>
      <c r="C34" s="106" t="str">
        <f>'Дашборд'!B35</f>
        <v/>
      </c>
      <c r="D34" s="13"/>
      <c r="E34" s="106" t="str">
        <f>'Дашборд'!E35</f>
        <v/>
      </c>
      <c r="F34" s="102">
        <f>'Дашборд'!AH33/$F$2</f>
        <v>0</v>
      </c>
      <c r="G34" s="14"/>
      <c r="H34" s="14" t="str">
        <f t="shared" si="2"/>
        <v>#DIV/0!</v>
      </c>
      <c r="I34" s="102">
        <f t="shared" si="3"/>
        <v>0</v>
      </c>
      <c r="J34" s="104">
        <f t="shared" si="4"/>
        <v>0</v>
      </c>
    </row>
    <row r="35">
      <c r="A35" s="8" t="str">
        <f>'Дашборд'!A36</f>
        <v/>
      </c>
      <c r="B35" s="102">
        <f t="shared" si="1"/>
        <v>0</v>
      </c>
      <c r="C35" s="106" t="str">
        <f>'Дашборд'!B36</f>
        <v/>
      </c>
      <c r="D35" s="13"/>
      <c r="E35" s="106" t="str">
        <f>'Дашборд'!E36</f>
        <v/>
      </c>
      <c r="F35" s="102">
        <f>'Дашборд'!AH34/$F$2</f>
        <v>0</v>
      </c>
      <c r="G35" s="14"/>
      <c r="H35" s="14" t="str">
        <f t="shared" si="2"/>
        <v>#DIV/0!</v>
      </c>
      <c r="I35" s="102">
        <f t="shared" si="3"/>
        <v>0</v>
      </c>
      <c r="J35" s="104">
        <f t="shared" si="4"/>
        <v>0</v>
      </c>
    </row>
    <row r="36">
      <c r="A36" s="8" t="str">
        <f>'Дашборд'!A37</f>
        <v/>
      </c>
      <c r="B36" s="102">
        <f t="shared" si="1"/>
        <v>0</v>
      </c>
      <c r="C36" s="106" t="str">
        <f>'Дашборд'!B37</f>
        <v/>
      </c>
      <c r="D36" s="13"/>
      <c r="E36" s="106" t="str">
        <f>'Дашборд'!E37</f>
        <v/>
      </c>
      <c r="F36" s="102">
        <f>'Дашборд'!AH35/$F$2</f>
        <v>0</v>
      </c>
      <c r="G36" s="14"/>
      <c r="H36" s="14" t="str">
        <f t="shared" si="2"/>
        <v>#DIV/0!</v>
      </c>
      <c r="I36" s="102">
        <f t="shared" si="3"/>
        <v>0</v>
      </c>
      <c r="J36" s="104">
        <f t="shared" si="4"/>
        <v>0</v>
      </c>
    </row>
    <row r="37">
      <c r="A37" s="8" t="str">
        <f>'Дашборд'!A38</f>
        <v/>
      </c>
      <c r="B37" s="102">
        <f t="shared" si="1"/>
        <v>0</v>
      </c>
      <c r="C37" s="106" t="str">
        <f>'Дашборд'!B38</f>
        <v/>
      </c>
      <c r="D37" s="13"/>
      <c r="E37" s="106" t="str">
        <f>'Дашборд'!E38</f>
        <v/>
      </c>
      <c r="F37" s="102">
        <f>'Дашборд'!AH36/$F$2</f>
        <v>0</v>
      </c>
      <c r="G37" s="14"/>
      <c r="H37" s="14" t="str">
        <f t="shared" si="2"/>
        <v>#DIV/0!</v>
      </c>
      <c r="I37" s="102">
        <f t="shared" si="3"/>
        <v>0</v>
      </c>
      <c r="J37" s="104">
        <f t="shared" si="4"/>
        <v>0</v>
      </c>
    </row>
    <row r="38">
      <c r="A38" s="8" t="str">
        <f>'Дашборд'!A39</f>
        <v/>
      </c>
      <c r="B38" s="102">
        <f t="shared" si="1"/>
        <v>0</v>
      </c>
      <c r="C38" s="106" t="str">
        <f>'Дашборд'!B39</f>
        <v/>
      </c>
      <c r="D38" s="13"/>
      <c r="E38" s="106" t="str">
        <f>'Дашборд'!E39</f>
        <v/>
      </c>
      <c r="F38" s="102">
        <f>'Дашборд'!AH37/$F$2</f>
        <v>0</v>
      </c>
      <c r="G38" s="14"/>
      <c r="H38" s="14" t="str">
        <f t="shared" si="2"/>
        <v>#DIV/0!</v>
      </c>
      <c r="I38" s="102">
        <f t="shared" si="3"/>
        <v>0</v>
      </c>
      <c r="J38" s="104">
        <f t="shared" si="4"/>
        <v>0</v>
      </c>
    </row>
    <row r="39">
      <c r="A39" s="8" t="str">
        <f>'Дашборд'!A40</f>
        <v/>
      </c>
      <c r="B39" s="102">
        <f t="shared" si="1"/>
        <v>0</v>
      </c>
      <c r="C39" s="106" t="str">
        <f>'Дашборд'!B40</f>
        <v/>
      </c>
      <c r="D39" s="13"/>
      <c r="E39" s="106" t="str">
        <f>'Дашборд'!E40</f>
        <v/>
      </c>
      <c r="F39" s="102">
        <f>'Дашборд'!AH38/$F$2</f>
        <v>0</v>
      </c>
      <c r="G39" s="14"/>
      <c r="H39" s="14" t="str">
        <f t="shared" si="2"/>
        <v>#DIV/0!</v>
      </c>
      <c r="I39" s="102">
        <f t="shared" si="3"/>
        <v>0</v>
      </c>
      <c r="J39" s="104">
        <f t="shared" si="4"/>
        <v>0</v>
      </c>
    </row>
    <row r="40">
      <c r="A40" s="8" t="str">
        <f>'Дашборд'!A41</f>
        <v/>
      </c>
      <c r="B40" s="102">
        <f t="shared" si="1"/>
        <v>0</v>
      </c>
      <c r="C40" s="106" t="str">
        <f>'Дашборд'!B41</f>
        <v/>
      </c>
      <c r="D40" s="13"/>
      <c r="E40" s="106" t="str">
        <f>'Дашборд'!E41</f>
        <v/>
      </c>
      <c r="F40" s="102">
        <f>'Дашборд'!AH39/$F$2</f>
        <v>0</v>
      </c>
      <c r="G40" s="14"/>
      <c r="H40" s="14" t="str">
        <f t="shared" si="2"/>
        <v>#DIV/0!</v>
      </c>
      <c r="I40" s="102">
        <f t="shared" si="3"/>
        <v>0</v>
      </c>
      <c r="J40" s="104">
        <f t="shared" si="4"/>
        <v>0</v>
      </c>
    </row>
    <row r="41">
      <c r="A41" s="8" t="str">
        <f>'Дашборд'!A42</f>
        <v/>
      </c>
      <c r="B41" s="102">
        <f t="shared" si="1"/>
        <v>0</v>
      </c>
      <c r="C41" s="106" t="str">
        <f>'Дашборд'!B42</f>
        <v/>
      </c>
      <c r="D41" s="13"/>
      <c r="E41" s="106" t="str">
        <f>'Дашборд'!E42</f>
        <v/>
      </c>
      <c r="F41" s="102">
        <f>'Дашборд'!AH40/$F$2</f>
        <v>0</v>
      </c>
      <c r="G41" s="14"/>
      <c r="H41" s="14" t="str">
        <f t="shared" si="2"/>
        <v>#DIV/0!</v>
      </c>
      <c r="I41" s="102">
        <f t="shared" si="3"/>
        <v>0</v>
      </c>
      <c r="J41" s="104">
        <f t="shared" si="4"/>
        <v>0</v>
      </c>
    </row>
    <row r="42">
      <c r="A42" s="59"/>
      <c r="B42" s="59"/>
      <c r="C42" s="59"/>
      <c r="D42" s="59"/>
      <c r="E42" s="59"/>
      <c r="F42" s="59"/>
      <c r="G42" s="59"/>
      <c r="H42" s="59"/>
      <c r="I42" s="59"/>
    </row>
    <row r="43">
      <c r="A43" s="59"/>
      <c r="B43" s="59"/>
      <c r="C43" s="59"/>
      <c r="D43" s="59"/>
      <c r="E43" s="59"/>
      <c r="F43" s="59"/>
      <c r="G43" s="59"/>
      <c r="H43" s="59"/>
      <c r="I43" s="59"/>
    </row>
    <row r="44">
      <c r="A44" s="59"/>
      <c r="B44" s="59"/>
      <c r="C44" s="59"/>
      <c r="D44" s="59"/>
      <c r="E44" s="59"/>
      <c r="F44" s="59"/>
      <c r="G44" s="59"/>
      <c r="H44" s="59"/>
      <c r="I44" s="59"/>
    </row>
    <row r="45">
      <c r="A45" s="59"/>
      <c r="B45" s="59"/>
      <c r="C45" s="59"/>
      <c r="D45" s="59"/>
      <c r="E45" s="59"/>
      <c r="F45" s="59"/>
      <c r="G45" s="59"/>
      <c r="H45" s="59"/>
      <c r="I45" s="59"/>
    </row>
    <row r="46">
      <c r="A46" s="59"/>
      <c r="B46" s="59"/>
      <c r="C46" s="59"/>
      <c r="D46" s="59"/>
      <c r="E46" s="59"/>
      <c r="F46" s="59"/>
      <c r="G46" s="59"/>
      <c r="H46" s="59"/>
      <c r="I46" s="59"/>
    </row>
    <row r="47">
      <c r="A47" s="59"/>
      <c r="B47" s="59"/>
      <c r="C47" s="59"/>
      <c r="D47" s="59"/>
      <c r="E47" s="59"/>
      <c r="F47" s="59"/>
      <c r="G47" s="59"/>
      <c r="H47" s="59"/>
      <c r="I47" s="59"/>
    </row>
    <row r="48">
      <c r="A48" s="59"/>
      <c r="B48" s="59"/>
      <c r="C48" s="59"/>
      <c r="D48" s="59"/>
      <c r="E48" s="59"/>
      <c r="F48" s="59"/>
      <c r="G48" s="59"/>
      <c r="H48" s="59"/>
      <c r="I48" s="59"/>
    </row>
    <row r="49">
      <c r="A49" s="59"/>
      <c r="B49" s="59"/>
      <c r="C49" s="59"/>
      <c r="D49" s="59"/>
      <c r="E49" s="59"/>
      <c r="F49" s="59"/>
      <c r="G49" s="59"/>
      <c r="H49" s="59"/>
      <c r="I49" s="59"/>
    </row>
    <row r="50">
      <c r="A50" s="59"/>
      <c r="B50" s="59"/>
      <c r="C50" s="59"/>
      <c r="D50" s="59"/>
      <c r="E50" s="59"/>
      <c r="F50" s="59"/>
      <c r="G50" s="59"/>
      <c r="H50" s="59"/>
      <c r="I50" s="59"/>
    </row>
    <row r="51">
      <c r="A51" s="59"/>
      <c r="B51" s="59"/>
      <c r="C51" s="59"/>
      <c r="D51" s="59"/>
      <c r="E51" s="59"/>
      <c r="F51" s="59"/>
      <c r="G51" s="59"/>
      <c r="H51" s="59"/>
      <c r="I51" s="59"/>
    </row>
    <row r="52">
      <c r="A52" s="59"/>
      <c r="B52" s="59"/>
      <c r="C52" s="59"/>
      <c r="D52" s="59"/>
      <c r="E52" s="59"/>
      <c r="F52" s="59"/>
      <c r="G52" s="59"/>
      <c r="H52" s="59"/>
      <c r="I52" s="59"/>
    </row>
    <row r="53">
      <c r="A53" s="59"/>
      <c r="B53" s="59"/>
      <c r="C53" s="59"/>
      <c r="D53" s="59"/>
      <c r="E53" s="59"/>
      <c r="F53" s="59"/>
      <c r="G53" s="59"/>
      <c r="H53" s="59"/>
      <c r="I53" s="59"/>
    </row>
    <row r="54">
      <c r="A54" s="59"/>
      <c r="B54" s="59"/>
      <c r="C54" s="59"/>
      <c r="D54" s="59"/>
      <c r="E54" s="59"/>
      <c r="F54" s="59"/>
      <c r="G54" s="59"/>
      <c r="H54" s="59"/>
      <c r="I54" s="59"/>
    </row>
    <row r="55">
      <c r="A55" s="59"/>
      <c r="B55" s="59"/>
      <c r="C55" s="59"/>
      <c r="D55" s="59"/>
      <c r="E55" s="59"/>
      <c r="F55" s="59"/>
      <c r="G55" s="59"/>
      <c r="H55" s="59"/>
      <c r="I55" s="59"/>
    </row>
    <row r="56">
      <c r="A56" s="59"/>
      <c r="B56" s="59"/>
      <c r="C56" s="59"/>
      <c r="D56" s="59"/>
      <c r="E56" s="59"/>
      <c r="F56" s="59"/>
      <c r="G56" s="59"/>
      <c r="H56" s="59"/>
      <c r="I56" s="59"/>
    </row>
    <row r="57">
      <c r="A57" s="59"/>
      <c r="B57" s="59"/>
      <c r="C57" s="59"/>
      <c r="D57" s="59"/>
      <c r="E57" s="59"/>
      <c r="F57" s="59"/>
      <c r="G57" s="59"/>
      <c r="H57" s="59"/>
      <c r="I57" s="59"/>
    </row>
    <row r="58">
      <c r="A58" s="59"/>
      <c r="B58" s="59"/>
      <c r="C58" s="59"/>
      <c r="D58" s="59"/>
      <c r="E58" s="59"/>
      <c r="F58" s="59"/>
      <c r="G58" s="59"/>
      <c r="H58" s="59"/>
      <c r="I58" s="59"/>
    </row>
    <row r="59">
      <c r="A59" s="59"/>
      <c r="B59" s="59"/>
      <c r="C59" s="59"/>
      <c r="D59" s="59"/>
      <c r="E59" s="59"/>
      <c r="F59" s="59"/>
      <c r="G59" s="59"/>
      <c r="H59" s="59"/>
      <c r="I59" s="59"/>
    </row>
    <row r="60">
      <c r="A60" s="59"/>
      <c r="B60" s="59"/>
      <c r="C60" s="59"/>
      <c r="D60" s="59"/>
      <c r="E60" s="59"/>
      <c r="F60" s="59"/>
      <c r="G60" s="59"/>
      <c r="H60" s="59"/>
      <c r="I60" s="59"/>
    </row>
    <row r="61">
      <c r="A61" s="59"/>
      <c r="B61" s="59"/>
      <c r="C61" s="59"/>
      <c r="D61" s="59"/>
      <c r="E61" s="59"/>
      <c r="F61" s="59"/>
      <c r="G61" s="59"/>
      <c r="H61" s="59"/>
      <c r="I61" s="59"/>
    </row>
    <row r="62">
      <c r="A62" s="59"/>
      <c r="B62" s="59"/>
      <c r="C62" s="59"/>
      <c r="D62" s="59"/>
      <c r="E62" s="59"/>
      <c r="F62" s="59"/>
      <c r="G62" s="59"/>
      <c r="H62" s="59"/>
      <c r="I62" s="59"/>
    </row>
    <row r="63">
      <c r="A63" s="59"/>
      <c r="B63" s="59"/>
      <c r="C63" s="59"/>
      <c r="D63" s="59"/>
      <c r="E63" s="59"/>
      <c r="F63" s="59"/>
      <c r="G63" s="59"/>
      <c r="H63" s="59"/>
      <c r="I63" s="59"/>
    </row>
    <row r="64">
      <c r="A64" s="59"/>
      <c r="B64" s="59"/>
      <c r="C64" s="59"/>
      <c r="D64" s="59"/>
      <c r="E64" s="59"/>
      <c r="F64" s="59"/>
      <c r="G64" s="59"/>
      <c r="H64" s="59"/>
      <c r="I64" s="59"/>
    </row>
    <row r="65">
      <c r="A65" s="59"/>
      <c r="B65" s="59"/>
      <c r="C65" s="59"/>
      <c r="D65" s="59"/>
      <c r="E65" s="59"/>
      <c r="F65" s="59"/>
      <c r="G65" s="59"/>
      <c r="H65" s="59"/>
      <c r="I65" s="59"/>
    </row>
    <row r="66">
      <c r="A66" s="59"/>
      <c r="B66" s="59"/>
      <c r="C66" s="59"/>
      <c r="D66" s="59"/>
      <c r="E66" s="59"/>
      <c r="F66" s="59"/>
      <c r="G66" s="59"/>
      <c r="H66" s="59"/>
      <c r="I66" s="59"/>
    </row>
    <row r="67">
      <c r="A67" s="59"/>
      <c r="B67" s="59"/>
      <c r="C67" s="59"/>
      <c r="D67" s="59"/>
      <c r="E67" s="59"/>
      <c r="F67" s="59"/>
      <c r="G67" s="59"/>
      <c r="H67" s="59"/>
      <c r="I67" s="59"/>
    </row>
    <row r="68">
      <c r="A68" s="59"/>
      <c r="B68" s="59"/>
      <c r="C68" s="59"/>
      <c r="D68" s="59"/>
      <c r="E68" s="59"/>
      <c r="F68" s="59"/>
      <c r="G68" s="59"/>
      <c r="H68" s="59"/>
      <c r="I68" s="59"/>
    </row>
    <row r="69">
      <c r="A69" s="59"/>
      <c r="B69" s="59"/>
      <c r="C69" s="59"/>
      <c r="D69" s="59"/>
      <c r="E69" s="59"/>
      <c r="F69" s="59"/>
      <c r="G69" s="59"/>
      <c r="H69" s="59"/>
      <c r="I69" s="59"/>
    </row>
    <row r="70">
      <c r="A70" s="59"/>
      <c r="B70" s="59"/>
      <c r="C70" s="59"/>
      <c r="D70" s="59"/>
      <c r="E70" s="59"/>
      <c r="F70" s="59"/>
      <c r="G70" s="59"/>
      <c r="H70" s="59"/>
      <c r="I70" s="59"/>
    </row>
    <row r="71">
      <c r="A71" s="59"/>
      <c r="B71" s="59"/>
      <c r="C71" s="59"/>
      <c r="D71" s="59"/>
      <c r="E71" s="59"/>
      <c r="F71" s="59"/>
      <c r="G71" s="59"/>
      <c r="H71" s="59"/>
      <c r="I71" s="59"/>
    </row>
    <row r="72">
      <c r="A72" s="59"/>
      <c r="B72" s="59"/>
      <c r="C72" s="59"/>
      <c r="D72" s="59"/>
      <c r="E72" s="59"/>
      <c r="F72" s="59"/>
      <c r="G72" s="59"/>
      <c r="H72" s="59"/>
      <c r="I72" s="59"/>
    </row>
    <row r="73">
      <c r="A73" s="59"/>
      <c r="B73" s="59"/>
      <c r="C73" s="59"/>
      <c r="D73" s="59"/>
      <c r="E73" s="59"/>
      <c r="F73" s="59"/>
      <c r="G73" s="59"/>
      <c r="H73" s="59"/>
      <c r="I73" s="59"/>
    </row>
    <row r="74">
      <c r="A74" s="59"/>
      <c r="B74" s="59"/>
      <c r="C74" s="59"/>
      <c r="D74" s="59"/>
      <c r="E74" s="59"/>
      <c r="F74" s="59"/>
      <c r="G74" s="59"/>
      <c r="H74" s="59"/>
      <c r="I74" s="59"/>
    </row>
    <row r="75">
      <c r="A75" s="59"/>
      <c r="B75" s="59"/>
      <c r="C75" s="59"/>
      <c r="D75" s="59"/>
      <c r="E75" s="59"/>
      <c r="F75" s="59"/>
      <c r="G75" s="59"/>
      <c r="H75" s="59"/>
      <c r="I75" s="59"/>
    </row>
    <row r="76">
      <c r="A76" s="59"/>
      <c r="B76" s="59"/>
      <c r="C76" s="59"/>
      <c r="D76" s="59"/>
      <c r="E76" s="59"/>
      <c r="F76" s="59"/>
      <c r="G76" s="59"/>
      <c r="H76" s="59"/>
      <c r="I76" s="59"/>
    </row>
    <row r="77">
      <c r="A77" s="59"/>
      <c r="B77" s="59"/>
      <c r="C77" s="59"/>
      <c r="D77" s="59"/>
      <c r="E77" s="59"/>
      <c r="F77" s="59"/>
      <c r="G77" s="59"/>
      <c r="H77" s="59"/>
      <c r="I77" s="59"/>
    </row>
    <row r="78">
      <c r="A78" s="59"/>
      <c r="B78" s="59"/>
      <c r="C78" s="59"/>
      <c r="D78" s="59"/>
      <c r="E78" s="59"/>
      <c r="F78" s="59"/>
      <c r="G78" s="59"/>
      <c r="H78" s="59"/>
      <c r="I78" s="59"/>
    </row>
    <row r="79">
      <c r="A79" s="59"/>
      <c r="B79" s="59"/>
      <c r="C79" s="59"/>
      <c r="D79" s="59"/>
      <c r="E79" s="59"/>
      <c r="F79" s="59"/>
      <c r="G79" s="59"/>
      <c r="H79" s="59"/>
      <c r="I79" s="59"/>
    </row>
    <row r="80">
      <c r="A80" s="59"/>
      <c r="B80" s="59"/>
      <c r="C80" s="59"/>
      <c r="D80" s="59"/>
      <c r="E80" s="59"/>
      <c r="F80" s="59"/>
      <c r="G80" s="59"/>
      <c r="H80" s="59"/>
      <c r="I80" s="59"/>
    </row>
    <row r="81">
      <c r="A81" s="59"/>
      <c r="B81" s="59"/>
      <c r="C81" s="59"/>
      <c r="D81" s="59"/>
      <c r="E81" s="59"/>
      <c r="F81" s="59"/>
      <c r="G81" s="59"/>
      <c r="H81" s="59"/>
      <c r="I81" s="59"/>
    </row>
    <row r="82">
      <c r="A82" s="59"/>
      <c r="B82" s="59"/>
      <c r="C82" s="59"/>
      <c r="D82" s="59"/>
      <c r="E82" s="59"/>
      <c r="F82" s="59"/>
      <c r="G82" s="59"/>
      <c r="H82" s="59"/>
      <c r="I82" s="59"/>
    </row>
    <row r="83">
      <c r="A83" s="59"/>
      <c r="B83" s="59"/>
      <c r="C83" s="59"/>
      <c r="D83" s="59"/>
      <c r="E83" s="59"/>
      <c r="F83" s="59"/>
      <c r="G83" s="59"/>
      <c r="H83" s="59"/>
      <c r="I83" s="59"/>
    </row>
    <row r="84">
      <c r="A84" s="59"/>
      <c r="B84" s="59"/>
      <c r="C84" s="59"/>
      <c r="D84" s="59"/>
      <c r="E84" s="59"/>
      <c r="F84" s="59"/>
      <c r="G84" s="59"/>
      <c r="H84" s="59"/>
      <c r="I84" s="59"/>
    </row>
    <row r="85">
      <c r="A85" s="59"/>
      <c r="B85" s="59"/>
      <c r="C85" s="59"/>
      <c r="D85" s="59"/>
      <c r="E85" s="59"/>
      <c r="F85" s="59"/>
      <c r="G85" s="59"/>
      <c r="H85" s="59"/>
      <c r="I85" s="59"/>
    </row>
    <row r="86">
      <c r="A86" s="59"/>
      <c r="B86" s="59"/>
      <c r="C86" s="59"/>
      <c r="D86" s="59"/>
      <c r="E86" s="59"/>
      <c r="F86" s="59"/>
      <c r="G86" s="59"/>
      <c r="H86" s="59"/>
      <c r="I86" s="59"/>
    </row>
    <row r="87">
      <c r="A87" s="59"/>
      <c r="B87" s="59"/>
      <c r="C87" s="59"/>
      <c r="D87" s="59"/>
      <c r="E87" s="59"/>
      <c r="F87" s="59"/>
      <c r="G87" s="59"/>
      <c r="H87" s="59"/>
      <c r="I87" s="59"/>
    </row>
    <row r="88">
      <c r="A88" s="59"/>
      <c r="B88" s="59"/>
      <c r="C88" s="59"/>
      <c r="D88" s="59"/>
      <c r="E88" s="59"/>
      <c r="F88" s="59"/>
      <c r="G88" s="59"/>
      <c r="H88" s="59"/>
      <c r="I88" s="59"/>
    </row>
    <row r="89">
      <c r="A89" s="59"/>
      <c r="B89" s="59"/>
      <c r="C89" s="59"/>
      <c r="D89" s="59"/>
      <c r="E89" s="59"/>
      <c r="F89" s="59"/>
      <c r="G89" s="59"/>
      <c r="H89" s="59"/>
      <c r="I89" s="59"/>
    </row>
    <row r="90">
      <c r="A90" s="59"/>
      <c r="B90" s="59"/>
      <c r="C90" s="59"/>
      <c r="D90" s="59"/>
      <c r="E90" s="59"/>
      <c r="F90" s="59"/>
      <c r="G90" s="59"/>
      <c r="H90" s="59"/>
      <c r="I90" s="59"/>
    </row>
    <row r="91">
      <c r="A91" s="59"/>
      <c r="B91" s="59"/>
      <c r="C91" s="59"/>
      <c r="D91" s="59"/>
      <c r="E91" s="59"/>
      <c r="F91" s="59"/>
      <c r="G91" s="59"/>
      <c r="H91" s="59"/>
      <c r="I91" s="59"/>
    </row>
    <row r="92">
      <c r="A92" s="59"/>
      <c r="B92" s="59"/>
      <c r="C92" s="59"/>
      <c r="D92" s="59"/>
      <c r="E92" s="59"/>
      <c r="F92" s="59"/>
      <c r="G92" s="59"/>
      <c r="H92" s="59"/>
      <c r="I92" s="59"/>
    </row>
    <row r="93">
      <c r="A93" s="59"/>
      <c r="B93" s="59"/>
      <c r="C93" s="59"/>
      <c r="D93" s="59"/>
      <c r="E93" s="59"/>
      <c r="F93" s="59"/>
      <c r="G93" s="59"/>
      <c r="H93" s="59"/>
      <c r="I93" s="59"/>
    </row>
    <row r="94">
      <c r="A94" s="59"/>
      <c r="B94" s="59"/>
      <c r="C94" s="59"/>
      <c r="D94" s="59"/>
      <c r="E94" s="59"/>
      <c r="F94" s="59"/>
      <c r="G94" s="59"/>
      <c r="H94" s="59"/>
      <c r="I94" s="59"/>
    </row>
    <row r="95">
      <c r="A95" s="59"/>
      <c r="B95" s="59"/>
      <c r="C95" s="59"/>
      <c r="D95" s="59"/>
      <c r="E95" s="59"/>
      <c r="F95" s="59"/>
      <c r="G95" s="59"/>
      <c r="H95" s="59"/>
      <c r="I95" s="59"/>
    </row>
    <row r="96">
      <c r="A96" s="59"/>
      <c r="B96" s="59"/>
      <c r="C96" s="59"/>
      <c r="D96" s="59"/>
      <c r="E96" s="59"/>
      <c r="F96" s="59"/>
      <c r="G96" s="59"/>
      <c r="H96" s="59"/>
      <c r="I96" s="59"/>
    </row>
    <row r="97">
      <c r="A97" s="59"/>
      <c r="B97" s="59"/>
      <c r="C97" s="59"/>
      <c r="D97" s="59"/>
      <c r="E97" s="59"/>
      <c r="F97" s="59"/>
      <c r="G97" s="59"/>
      <c r="H97" s="59"/>
      <c r="I97" s="59"/>
    </row>
    <row r="98">
      <c r="A98" s="59"/>
      <c r="B98" s="59"/>
      <c r="C98" s="59"/>
      <c r="D98" s="59"/>
      <c r="E98" s="59"/>
      <c r="F98" s="59"/>
      <c r="G98" s="59"/>
      <c r="H98" s="59"/>
      <c r="I98" s="59"/>
    </row>
    <row r="99">
      <c r="A99" s="59"/>
      <c r="B99" s="59"/>
      <c r="C99" s="59"/>
      <c r="D99" s="59"/>
      <c r="E99" s="59"/>
      <c r="F99" s="59"/>
      <c r="G99" s="59"/>
      <c r="H99" s="59"/>
      <c r="I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</row>
  </sheetData>
  <mergeCells count="3">
    <mergeCell ref="A1:J1"/>
    <mergeCell ref="L3:P3"/>
    <mergeCell ref="L23:P24"/>
  </mergeCells>
  <conditionalFormatting sqref="H4:H1002">
    <cfRule type="cellIs" dxfId="0" priority="1" operator="greaterThanOrEqual">
      <formula>"50%"</formula>
    </cfRule>
  </conditionalFormatting>
  <conditionalFormatting sqref="H4:H1002">
    <cfRule type="cellIs" dxfId="1" priority="2" operator="lessThan">
      <formula>"50%"</formula>
    </cfRule>
  </conditionalFormatting>
  <conditionalFormatting sqref="C4:C1002">
    <cfRule type="cellIs" dxfId="0" priority="3" operator="greaterThanOrEqual">
      <formula>9500</formula>
    </cfRule>
  </conditionalFormatting>
  <conditionalFormatting sqref="J4:J1002">
    <cfRule type="cellIs" dxfId="2" priority="4" operator="lessThan">
      <formula>0</formula>
    </cfRule>
  </conditionalFormatting>
  <conditionalFormatting sqref="J4:J1002">
    <cfRule type="cellIs" dxfId="3" priority="5" operator="greaterThan">
      <formula>200000</formula>
    </cfRule>
  </conditionalFormatting>
  <conditionalFormatting sqref="J4:J1002">
    <cfRule type="cellIs" dxfId="0" priority="6" operator="greaterThan">
      <formula>150000</formula>
    </cfRule>
  </conditionalFormatting>
  <conditionalFormatting sqref="J4:J1002">
    <cfRule type="cellIs" dxfId="4" priority="7" operator="greaterThan">
      <formula>100000</formula>
    </cfRule>
  </conditionalFormatting>
  <conditionalFormatting sqref="J4:J1002">
    <cfRule type="cellIs" dxfId="1" priority="8" operator="lessThan">
      <formula>100000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4.25"/>
    <col customWidth="1" min="2" max="2" width="18.5"/>
    <col customWidth="1" min="3" max="3" width="8.0"/>
    <col customWidth="1" min="4" max="4" width="6.13"/>
    <col customWidth="1" min="5" max="5" width="15.25"/>
    <col customWidth="1" min="6" max="6" width="7.75"/>
    <col customWidth="1" min="7" max="7" width="6.13"/>
    <col customWidth="1" min="8" max="8" width="14.75"/>
    <col customWidth="1" min="9" max="9" width="7.75"/>
    <col customWidth="1" min="10" max="10" width="6.13"/>
    <col customWidth="1" min="11" max="11" width="9.75"/>
    <col customWidth="1" min="12" max="12" width="8.0"/>
    <col customWidth="1" min="13" max="13" width="7.38"/>
    <col customWidth="1" min="15" max="15" width="13.88"/>
    <col customWidth="1" min="20" max="21" width="13.5"/>
  </cols>
  <sheetData>
    <row r="1">
      <c r="A1" s="56" t="s">
        <v>383</v>
      </c>
      <c r="B1" s="57" t="s">
        <v>384</v>
      </c>
      <c r="C1" s="58"/>
      <c r="E1" s="58"/>
      <c r="F1" s="58"/>
      <c r="I1" s="58"/>
      <c r="K1" s="58"/>
      <c r="L1" s="58"/>
      <c r="N1" s="59"/>
      <c r="O1" s="60" t="s">
        <v>385</v>
      </c>
      <c r="P1" s="60" t="s">
        <v>386</v>
      </c>
      <c r="Q1" s="60" t="s">
        <v>387</v>
      </c>
      <c r="R1" s="60" t="s">
        <v>388</v>
      </c>
      <c r="S1" s="60" t="s">
        <v>389</v>
      </c>
    </row>
    <row r="2">
      <c r="A2" s="56" t="s">
        <v>390</v>
      </c>
      <c r="B2" s="57" t="s">
        <v>391</v>
      </c>
      <c r="C2" s="58"/>
      <c r="E2" s="58"/>
      <c r="F2" s="58"/>
      <c r="H2" s="58"/>
      <c r="I2" s="58"/>
      <c r="K2" s="58"/>
      <c r="L2" s="58"/>
      <c r="N2" s="59"/>
      <c r="O2" s="61" t="s">
        <v>392</v>
      </c>
      <c r="P2" s="62">
        <f t="shared" ref="P2:Q2" si="1">SUM(B6:B1000)</f>
        <v>246431.4857</v>
      </c>
      <c r="Q2" s="62">
        <f t="shared" si="1"/>
        <v>246879.1534</v>
      </c>
      <c r="R2" s="63">
        <f t="shared" ref="R2:R5" si="3">Q2-P2</f>
        <v>447.6677229</v>
      </c>
      <c r="S2" s="64">
        <f t="shared" ref="S2:S5" si="4">R2/(P2*100%)</f>
        <v>0.001816601161</v>
      </c>
    </row>
    <row r="3">
      <c r="A3" s="56" t="s">
        <v>393</v>
      </c>
      <c r="B3" s="65">
        <v>46259.3811908912</v>
      </c>
      <c r="C3" s="58"/>
      <c r="E3" s="58"/>
      <c r="F3" s="58"/>
      <c r="H3" s="58"/>
      <c r="I3" s="58"/>
      <c r="K3" s="58"/>
      <c r="L3" s="58"/>
      <c r="N3" s="59"/>
      <c r="O3" s="66" t="s">
        <v>394</v>
      </c>
      <c r="P3" s="67">
        <f t="shared" ref="P3:Q3" si="2">SUM(E6:E1000)</f>
        <v>1304.347141</v>
      </c>
      <c r="Q3" s="67">
        <f t="shared" si="2"/>
        <v>1299.81101</v>
      </c>
      <c r="R3" s="68">
        <f t="shared" si="3"/>
        <v>-4.536130699</v>
      </c>
      <c r="S3" s="64">
        <f t="shared" si="4"/>
        <v>-0.003477702031</v>
      </c>
      <c r="T3" s="69"/>
    </row>
    <row r="4">
      <c r="A4" s="70"/>
      <c r="B4" s="71" t="s">
        <v>395</v>
      </c>
      <c r="C4" s="72"/>
      <c r="D4" s="73">
        <f>SUM(D6:D1000)</f>
        <v>-0.7651798094</v>
      </c>
      <c r="E4" s="74" t="s">
        <v>396</v>
      </c>
      <c r="F4" s="75"/>
      <c r="G4" s="73">
        <f>SUM(G6:G1000)</f>
        <v>-1.284704961</v>
      </c>
      <c r="H4" s="76" t="s">
        <v>397</v>
      </c>
      <c r="I4" s="75"/>
      <c r="J4" s="73">
        <f>SUM(J6:J1000)</f>
        <v>0.5588310759</v>
      </c>
      <c r="K4" s="77" t="s">
        <v>398</v>
      </c>
      <c r="L4" s="75"/>
      <c r="M4" s="78">
        <f>SUM(M6:M1000)</f>
        <v>4.166062645</v>
      </c>
      <c r="N4" s="59"/>
      <c r="O4" s="79" t="s">
        <v>399</v>
      </c>
      <c r="P4" s="80">
        <f t="shared" ref="P4:Q4" si="5">AVERAGE(H6:H1000)</f>
        <v>171.1787957</v>
      </c>
      <c r="Q4" s="80">
        <f t="shared" si="5"/>
        <v>185.5214231</v>
      </c>
      <c r="R4" s="68">
        <f t="shared" si="3"/>
        <v>14.34262738</v>
      </c>
      <c r="S4" s="64">
        <f t="shared" si="4"/>
        <v>0.08378740672</v>
      </c>
    </row>
    <row r="5">
      <c r="A5" s="56" t="s">
        <v>6</v>
      </c>
      <c r="B5" s="81" t="s">
        <v>400</v>
      </c>
      <c r="C5" s="81" t="s">
        <v>401</v>
      </c>
      <c r="D5" s="60" t="s">
        <v>402</v>
      </c>
      <c r="E5" s="81" t="s">
        <v>400</v>
      </c>
      <c r="F5" s="81" t="s">
        <v>401</v>
      </c>
      <c r="G5" s="60" t="s">
        <v>402</v>
      </c>
      <c r="H5" s="81" t="s">
        <v>400</v>
      </c>
      <c r="I5" s="81" t="s">
        <v>401</v>
      </c>
      <c r="J5" s="60" t="s">
        <v>402</v>
      </c>
      <c r="K5" s="81" t="s">
        <v>400</v>
      </c>
      <c r="L5" s="81" t="s">
        <v>401</v>
      </c>
      <c r="M5" s="60" t="s">
        <v>402</v>
      </c>
      <c r="N5" s="60" t="s">
        <v>265</v>
      </c>
      <c r="O5" s="82" t="s">
        <v>302</v>
      </c>
      <c r="P5" s="83">
        <f t="shared" ref="P5:Q5" si="6">SUM(K6:K1000)</f>
        <v>267715.48</v>
      </c>
      <c r="Q5" s="83">
        <f t="shared" si="6"/>
        <v>295159.88</v>
      </c>
      <c r="R5" s="68">
        <f t="shared" si="3"/>
        <v>27444.4</v>
      </c>
      <c r="S5" s="64">
        <f t="shared" si="4"/>
        <v>0.10251331</v>
      </c>
    </row>
    <row r="6">
      <c r="A6" s="56" t="s">
        <v>403</v>
      </c>
      <c r="B6" s="57">
        <v>147.0</v>
      </c>
      <c r="C6" s="57">
        <v>192.0</v>
      </c>
      <c r="D6" s="86">
        <v>0.30612244897959184</v>
      </c>
      <c r="E6" s="57">
        <v>1.0</v>
      </c>
      <c r="F6" s="57">
        <v>1.0</v>
      </c>
      <c r="G6" s="86">
        <v>0.0</v>
      </c>
      <c r="H6" s="57">
        <v>147.0</v>
      </c>
      <c r="I6" s="57">
        <v>192.0</v>
      </c>
      <c r="J6" s="86">
        <v>0.30612244897959184</v>
      </c>
      <c r="K6" s="57">
        <v>0.0</v>
      </c>
      <c r="L6" s="57">
        <v>0.0</v>
      </c>
      <c r="M6" s="86"/>
      <c r="N6" s="87" t="s">
        <v>404</v>
      </c>
    </row>
    <row r="7">
      <c r="A7" s="56" t="s">
        <v>405</v>
      </c>
      <c r="B7" s="57">
        <v>16880.844444444443</v>
      </c>
      <c r="C7" s="57">
        <v>16373.465624999997</v>
      </c>
      <c r="D7" s="86">
        <v>-0.03005648331837016</v>
      </c>
      <c r="E7" s="57">
        <v>102.27777777777777</v>
      </c>
      <c r="F7" s="57">
        <v>97.0</v>
      </c>
      <c r="G7" s="86">
        <v>-0.05160239000543177</v>
      </c>
      <c r="H7" s="57">
        <v>165.42311414499312</v>
      </c>
      <c r="I7" s="57">
        <v>168.81742456118516</v>
      </c>
      <c r="J7" s="86">
        <v>0.020518960930797938</v>
      </c>
      <c r="K7" s="57">
        <v>42733.01000000001</v>
      </c>
      <c r="L7" s="57">
        <v>19386.010000000002</v>
      </c>
      <c r="M7" s="86">
        <v>-0.5463457874837275</v>
      </c>
      <c r="N7" s="87" t="s">
        <v>406</v>
      </c>
    </row>
    <row r="8">
      <c r="A8" s="56" t="s">
        <v>407</v>
      </c>
      <c r="B8" s="57">
        <v>5052.5888888888885</v>
      </c>
      <c r="C8" s="57">
        <v>4317.184375</v>
      </c>
      <c r="D8" s="86">
        <v>-0.145550039803577</v>
      </c>
      <c r="E8" s="57">
        <v>25.055555555555557</v>
      </c>
      <c r="F8" s="57">
        <v>22.625</v>
      </c>
      <c r="G8" s="86">
        <v>-0.09700665188470073</v>
      </c>
      <c r="H8" s="57">
        <v>212.74860200187052</v>
      </c>
      <c r="I8" s="57">
        <v>193.9546425176851</v>
      </c>
      <c r="J8" s="86">
        <v>-0.08833881542507237</v>
      </c>
      <c r="K8" s="57">
        <v>2732.459999999999</v>
      </c>
      <c r="L8" s="57">
        <v>4902.850000000001</v>
      </c>
      <c r="M8" s="86">
        <v>0.7942989101395822</v>
      </c>
      <c r="N8" s="87" t="s">
        <v>406</v>
      </c>
      <c r="Q8" s="60"/>
      <c r="R8" s="60"/>
      <c r="S8" s="60"/>
      <c r="T8" s="60"/>
      <c r="W8" s="88"/>
    </row>
    <row r="9">
      <c r="A9" s="89" t="s">
        <v>408</v>
      </c>
      <c r="B9" s="57">
        <v>7932.37</v>
      </c>
      <c r="C9" s="57">
        <v>6819.224999999999</v>
      </c>
      <c r="D9" s="86">
        <v>-0.14032943496079991</v>
      </c>
      <c r="E9" s="57">
        <v>35.8</v>
      </c>
      <c r="F9" s="57">
        <v>27.875</v>
      </c>
      <c r="G9" s="86">
        <v>-0.22136871508379882</v>
      </c>
      <c r="H9" s="57">
        <v>200.75377660059237</v>
      </c>
      <c r="I9" s="57">
        <v>246.18072124642754</v>
      </c>
      <c r="J9" s="86">
        <v>0.226281893247836</v>
      </c>
      <c r="K9" s="57">
        <v>3368.05</v>
      </c>
      <c r="L9" s="57">
        <v>13321.11</v>
      </c>
      <c r="M9" s="86">
        <v>2.955140214664272</v>
      </c>
      <c r="N9" s="87" t="s">
        <v>406</v>
      </c>
      <c r="R9" s="1"/>
      <c r="S9" s="1"/>
      <c r="V9" s="87"/>
      <c r="W9" s="87"/>
      <c r="X9" s="1"/>
      <c r="Y9" s="1"/>
    </row>
    <row r="10">
      <c r="A10" s="56" t="s">
        <v>409</v>
      </c>
      <c r="B10" s="57">
        <v>6476.7555555555555</v>
      </c>
      <c r="C10" s="57">
        <v>5841.956249999999</v>
      </c>
      <c r="D10" s="86">
        <v>-0.0980119289836476</v>
      </c>
      <c r="E10" s="57">
        <v>21.666666666666668</v>
      </c>
      <c r="F10" s="57">
        <v>21.0625</v>
      </c>
      <c r="G10" s="86">
        <v>-0.027884615384615438</v>
      </c>
      <c r="H10" s="57">
        <v>301.6288344764783</v>
      </c>
      <c r="I10" s="57">
        <v>274.8415103569298</v>
      </c>
      <c r="J10" s="86">
        <v>-0.0888088970871829</v>
      </c>
      <c r="K10" s="57">
        <v>53743.64</v>
      </c>
      <c r="L10" s="57">
        <v>63490.62</v>
      </c>
      <c r="M10" s="86">
        <v>0.18136062239178447</v>
      </c>
      <c r="N10" s="87" t="s">
        <v>406</v>
      </c>
      <c r="R10" s="90"/>
      <c r="T10" s="1"/>
      <c r="V10" s="87"/>
      <c r="W10" s="87"/>
      <c r="Y10" s="91"/>
    </row>
    <row r="11">
      <c r="A11" s="56" t="s">
        <v>410</v>
      </c>
      <c r="B11" s="57">
        <v>16444.243333333332</v>
      </c>
      <c r="C11" s="57">
        <v>17278.990625</v>
      </c>
      <c r="D11" s="86">
        <v>0.05076228043734859</v>
      </c>
      <c r="E11" s="57">
        <v>79.38888888888889</v>
      </c>
      <c r="F11" s="57">
        <v>82.125</v>
      </c>
      <c r="G11" s="86">
        <v>0.0344646606018195</v>
      </c>
      <c r="H11" s="57">
        <v>207.54698521824415</v>
      </c>
      <c r="I11" s="57">
        <v>212.9955750355236</v>
      </c>
      <c r="J11" s="86">
        <v>0.026252319741238473</v>
      </c>
      <c r="K11" s="57">
        <v>11892.769999999997</v>
      </c>
      <c r="L11" s="57">
        <v>7012.550000000001</v>
      </c>
      <c r="M11" s="86">
        <v>-0.4103518356110475</v>
      </c>
      <c r="N11" s="87" t="s">
        <v>406</v>
      </c>
      <c r="S11" s="91"/>
    </row>
    <row r="12">
      <c r="A12" s="56" t="s">
        <v>411</v>
      </c>
      <c r="B12" s="57">
        <v>11145.827777777778</v>
      </c>
      <c r="C12" s="57">
        <v>13627.486666666666</v>
      </c>
      <c r="D12" s="86">
        <v>0.22265361876815873</v>
      </c>
      <c r="E12" s="57">
        <v>59.22222222222222</v>
      </c>
      <c r="F12" s="57">
        <v>67.86666666666666</v>
      </c>
      <c r="G12" s="86">
        <v>0.14596622889305808</v>
      </c>
      <c r="H12" s="57">
        <v>188.48485765475385</v>
      </c>
      <c r="I12" s="57">
        <v>203.60473033011064</v>
      </c>
      <c r="J12" s="86">
        <v>0.08021797009843482</v>
      </c>
      <c r="K12" s="57">
        <v>9008.75</v>
      </c>
      <c r="L12" s="57">
        <v>14149.55</v>
      </c>
      <c r="M12" s="86">
        <v>0.5706452060496738</v>
      </c>
      <c r="N12" s="87" t="s">
        <v>406</v>
      </c>
      <c r="T12" s="1"/>
    </row>
    <row r="13">
      <c r="A13" s="56" t="s">
        <v>412</v>
      </c>
      <c r="B13" s="57">
        <v>7394.366666666665</v>
      </c>
      <c r="C13" s="57">
        <v>6334.56</v>
      </c>
      <c r="D13" s="86">
        <v>-0.14332622582055685</v>
      </c>
      <c r="E13" s="57">
        <v>39.5</v>
      </c>
      <c r="F13" s="57">
        <v>35.666666666666664</v>
      </c>
      <c r="G13" s="86">
        <v>-0.09704641350210977</v>
      </c>
      <c r="H13" s="57">
        <v>188.10405707188258</v>
      </c>
      <c r="I13" s="57">
        <v>176.28676763860256</v>
      </c>
      <c r="J13" s="86">
        <v>-0.06282315021394852</v>
      </c>
      <c r="K13" s="57">
        <v>2715.0300000000007</v>
      </c>
      <c r="L13" s="57">
        <v>3117.8800000000006</v>
      </c>
      <c r="M13" s="86">
        <v>0.14837773431601117</v>
      </c>
      <c r="N13" s="87" t="s">
        <v>406</v>
      </c>
    </row>
    <row r="14">
      <c r="A14" s="89" t="s">
        <v>413</v>
      </c>
      <c r="B14" s="57">
        <v>6938.522222222223</v>
      </c>
      <c r="C14" s="57">
        <v>7337.043333333333</v>
      </c>
      <c r="D14" s="86">
        <v>0.05743602143908312</v>
      </c>
      <c r="E14" s="57">
        <v>31.333333333333332</v>
      </c>
      <c r="F14" s="57">
        <v>32.733333333333334</v>
      </c>
      <c r="G14" s="86">
        <v>0.04468085106382986</v>
      </c>
      <c r="H14" s="57">
        <v>222.30247797271966</v>
      </c>
      <c r="I14" s="57">
        <v>224.5112776988872</v>
      </c>
      <c r="J14" s="86">
        <v>0.00993601036889296</v>
      </c>
      <c r="K14" s="57">
        <v>8409.079999999998</v>
      </c>
      <c r="L14" s="57">
        <v>1600.4000000000003</v>
      </c>
      <c r="M14" s="86">
        <v>-0.8096819152630251</v>
      </c>
      <c r="N14" s="87" t="s">
        <v>406</v>
      </c>
    </row>
    <row r="15">
      <c r="A15" s="56" t="s">
        <v>414</v>
      </c>
      <c r="B15" s="57">
        <v>11186.183333333332</v>
      </c>
      <c r="C15" s="57">
        <v>9748.843333333332</v>
      </c>
      <c r="D15" s="86">
        <v>-0.12849244082357553</v>
      </c>
      <c r="E15" s="57">
        <v>52.388888888888886</v>
      </c>
      <c r="F15" s="57">
        <v>47.06666666666667</v>
      </c>
      <c r="G15" s="86">
        <v>-0.10159066808059374</v>
      </c>
      <c r="H15" s="57">
        <v>214.1466460526783</v>
      </c>
      <c r="I15" s="57">
        <v>207.4226513392214</v>
      </c>
      <c r="J15" s="86">
        <v>-0.03139901949154439</v>
      </c>
      <c r="K15" s="57">
        <v>4049.89</v>
      </c>
      <c r="L15" s="57">
        <v>1456.8100000000002</v>
      </c>
      <c r="M15" s="86">
        <v>-0.6402840570978471</v>
      </c>
      <c r="N15" s="87" t="s">
        <v>406</v>
      </c>
    </row>
    <row r="16">
      <c r="A16" s="89" t="s">
        <v>415</v>
      </c>
      <c r="B16" s="57">
        <v>10564.955555555554</v>
      </c>
      <c r="C16" s="57">
        <v>7592.466666666668</v>
      </c>
      <c r="D16" s="86">
        <v>-0.2813536576900989</v>
      </c>
      <c r="E16" s="57">
        <v>63.05555555555556</v>
      </c>
      <c r="F16" s="57">
        <v>48.2</v>
      </c>
      <c r="G16" s="86">
        <v>-0.23559471365638765</v>
      </c>
      <c r="H16" s="57">
        <v>167.15349643720793</v>
      </c>
      <c r="I16" s="57">
        <v>156.87964922246047</v>
      </c>
      <c r="J16" s="86">
        <v>-0.06146354957407</v>
      </c>
      <c r="K16" s="57">
        <v>19679.940000000002</v>
      </c>
      <c r="L16" s="57">
        <v>21956.3</v>
      </c>
      <c r="M16" s="86">
        <v>0.11566905183653999</v>
      </c>
      <c r="N16" s="87" t="s">
        <v>406</v>
      </c>
      <c r="T16" s="1"/>
    </row>
    <row r="17">
      <c r="A17" s="56" t="s">
        <v>416</v>
      </c>
      <c r="B17" s="57">
        <v>0.0</v>
      </c>
      <c r="C17" s="57">
        <v>0.0</v>
      </c>
      <c r="D17" s="86"/>
      <c r="E17" s="57">
        <v>0.0</v>
      </c>
      <c r="F17" s="57">
        <v>0.0</v>
      </c>
      <c r="G17" s="86"/>
      <c r="H17" s="57">
        <v>0.0</v>
      </c>
      <c r="I17" s="57">
        <v>0.0</v>
      </c>
      <c r="J17" s="86"/>
      <c r="K17" s="57">
        <v>0.0</v>
      </c>
      <c r="L17" s="57">
        <v>0.0</v>
      </c>
      <c r="M17" s="86"/>
      <c r="N17" s="87" t="s">
        <v>404</v>
      </c>
      <c r="Q17" s="88"/>
      <c r="R17" s="88"/>
    </row>
    <row r="18">
      <c r="A18" s="56" t="s">
        <v>417</v>
      </c>
      <c r="B18" s="57">
        <v>5559.136111111112</v>
      </c>
      <c r="C18" s="57">
        <v>6017.98</v>
      </c>
      <c r="D18" s="86">
        <v>0.0825387038053972</v>
      </c>
      <c r="E18" s="57">
        <v>33.94444444444444</v>
      </c>
      <c r="F18" s="57">
        <v>37.2</v>
      </c>
      <c r="G18" s="86">
        <v>0.0959083469721769</v>
      </c>
      <c r="H18" s="57">
        <v>163.24682189233198</v>
      </c>
      <c r="I18" s="57">
        <v>163.81079133628455</v>
      </c>
      <c r="J18" s="86">
        <v>0.003454703971661597</v>
      </c>
      <c r="K18" s="57">
        <v>3461.689999999999</v>
      </c>
      <c r="L18" s="57">
        <v>1934.6599999999999</v>
      </c>
      <c r="M18" s="86">
        <v>-0.44112268862896437</v>
      </c>
      <c r="N18" s="87" t="s">
        <v>406</v>
      </c>
    </row>
    <row r="19">
      <c r="A19" s="56" t="s">
        <v>418</v>
      </c>
      <c r="B19" s="57">
        <v>6343.775</v>
      </c>
      <c r="C19" s="57">
        <v>5823.673333333333</v>
      </c>
      <c r="D19" s="86">
        <v>-0.08198614652421728</v>
      </c>
      <c r="E19" s="57">
        <v>42.27777777777778</v>
      </c>
      <c r="F19" s="57">
        <v>36.06666666666667</v>
      </c>
      <c r="G19" s="86">
        <v>-0.14691195795006565</v>
      </c>
      <c r="H19" s="57">
        <v>149.3118801661873</v>
      </c>
      <c r="I19" s="57">
        <v>161.3948907792149</v>
      </c>
      <c r="J19" s="86">
        <v>0.0809246430999258</v>
      </c>
      <c r="K19" s="57">
        <v>3875.57</v>
      </c>
      <c r="L19" s="57">
        <v>4249.719999999999</v>
      </c>
      <c r="M19" s="86">
        <v>0.09654063789326452</v>
      </c>
      <c r="N19" s="87" t="s">
        <v>406</v>
      </c>
      <c r="R19" s="88"/>
      <c r="T19" s="88"/>
    </row>
    <row r="20">
      <c r="A20" s="56" t="s">
        <v>419</v>
      </c>
      <c r="B20" s="57">
        <v>11110.49111111111</v>
      </c>
      <c r="C20" s="57">
        <v>10170.987499999997</v>
      </c>
      <c r="D20" s="86">
        <v>-0.08456004345042471</v>
      </c>
      <c r="E20" s="57">
        <v>64.44444444444444</v>
      </c>
      <c r="F20" s="57">
        <v>55.6875</v>
      </c>
      <c r="G20" s="86">
        <v>-0.13588362068965515</v>
      </c>
      <c r="H20" s="57">
        <v>172.60654448158118</v>
      </c>
      <c r="I20" s="57">
        <v>184.06740404263348</v>
      </c>
      <c r="J20" s="86">
        <v>0.06639875443584521</v>
      </c>
      <c r="K20" s="57">
        <v>10102.089999999998</v>
      </c>
      <c r="L20" s="57">
        <v>9869.35</v>
      </c>
      <c r="M20" s="86">
        <v>-0.02303879692222085</v>
      </c>
      <c r="N20" s="87" t="s">
        <v>406</v>
      </c>
      <c r="S20" s="90"/>
      <c r="T20" s="97"/>
    </row>
    <row r="21">
      <c r="A21" s="56" t="s">
        <v>421</v>
      </c>
      <c r="B21" s="57">
        <v>8578.525</v>
      </c>
      <c r="C21" s="57">
        <v>8299.713333333333</v>
      </c>
      <c r="D21" s="86">
        <v>-0.03250111955920936</v>
      </c>
      <c r="E21" s="57">
        <v>45.94444444444444</v>
      </c>
      <c r="F21" s="57">
        <v>47.333333333333336</v>
      </c>
      <c r="G21" s="86">
        <v>0.0302297460701331</v>
      </c>
      <c r="H21" s="57">
        <v>187.03880808410506</v>
      </c>
      <c r="I21" s="57">
        <v>175.2465451857765</v>
      </c>
      <c r="J21" s="86">
        <v>-0.06304714523750579</v>
      </c>
      <c r="K21" s="57">
        <v>5500.350000000002</v>
      </c>
      <c r="L21" s="57">
        <v>8273.87</v>
      </c>
      <c r="M21" s="86">
        <v>0.5042442753642945</v>
      </c>
      <c r="N21" s="87" t="s">
        <v>406</v>
      </c>
    </row>
    <row r="22">
      <c r="A22" s="56" t="s">
        <v>427</v>
      </c>
      <c r="B22" s="57">
        <v>7906.5138888888905</v>
      </c>
      <c r="C22" s="57">
        <v>7266.540625</v>
      </c>
      <c r="D22" s="86">
        <v>-0.08094253331904624</v>
      </c>
      <c r="E22" s="57">
        <v>39.388888888888886</v>
      </c>
      <c r="F22" s="57">
        <v>35.0625</v>
      </c>
      <c r="G22" s="86">
        <v>-0.10983779971791248</v>
      </c>
      <c r="H22" s="57">
        <v>203.88828574351712</v>
      </c>
      <c r="I22" s="57">
        <v>200.57340061084597</v>
      </c>
      <c r="J22" s="86">
        <v>-0.016258340299359506</v>
      </c>
      <c r="K22" s="57">
        <v>4928.73</v>
      </c>
      <c r="L22" s="57">
        <v>3491.72</v>
      </c>
      <c r="M22" s="86">
        <v>-0.2915578658193896</v>
      </c>
      <c r="N22" s="87" t="s">
        <v>406</v>
      </c>
    </row>
    <row r="23">
      <c r="A23" s="56" t="s">
        <v>434</v>
      </c>
      <c r="B23" s="57">
        <v>6578.155555555557</v>
      </c>
      <c r="C23" s="57">
        <v>6162.759999999999</v>
      </c>
      <c r="D23" s="86">
        <v>-0.06314772462392393</v>
      </c>
      <c r="E23" s="57">
        <v>36.05555555555556</v>
      </c>
      <c r="F23" s="57">
        <v>33.2</v>
      </c>
      <c r="G23" s="86">
        <v>-0.07919876733436051</v>
      </c>
      <c r="H23" s="57">
        <v>183.75186918731006</v>
      </c>
      <c r="I23" s="57">
        <v>187.3886867161679</v>
      </c>
      <c r="J23" s="86">
        <v>0.019792002905562857</v>
      </c>
      <c r="K23" s="57">
        <v>7991.720000000001</v>
      </c>
      <c r="L23" s="57">
        <v>6512.89</v>
      </c>
      <c r="M23" s="86">
        <v>-0.18504527185637143</v>
      </c>
      <c r="N23" s="87" t="s">
        <v>406</v>
      </c>
    </row>
    <row r="24">
      <c r="A24" s="56" t="s">
        <v>435</v>
      </c>
      <c r="B24" s="57">
        <v>0.0</v>
      </c>
      <c r="C24" s="57">
        <v>6322.1</v>
      </c>
      <c r="D24" s="86"/>
      <c r="E24" s="57">
        <v>0.0</v>
      </c>
      <c r="F24" s="57">
        <v>33.6</v>
      </c>
      <c r="G24" s="86"/>
      <c r="H24" s="57">
        <v>0.0</v>
      </c>
      <c r="I24" s="57">
        <v>195.03723655913979</v>
      </c>
      <c r="J24" s="86"/>
      <c r="K24" s="57">
        <v>0.0</v>
      </c>
      <c r="L24" s="57">
        <v>6005.39</v>
      </c>
      <c r="M24" s="86"/>
      <c r="N24" s="87" t="s">
        <v>406</v>
      </c>
    </row>
    <row r="25">
      <c r="A25" s="56" t="s">
        <v>436</v>
      </c>
      <c r="B25" s="57">
        <v>6888.466666666665</v>
      </c>
      <c r="C25" s="57">
        <v>6922.72</v>
      </c>
      <c r="D25" s="86">
        <v>0.004972562834496539</v>
      </c>
      <c r="E25" s="57">
        <v>40.5</v>
      </c>
      <c r="F25" s="57">
        <v>41.266666666666666</v>
      </c>
      <c r="G25" s="86">
        <v>0.01893004115226335</v>
      </c>
      <c r="H25" s="57">
        <v>170.76227109857177</v>
      </c>
      <c r="I25" s="57">
        <v>169.64295299255934</v>
      </c>
      <c r="J25" s="86">
        <v>-0.00655483262673584</v>
      </c>
      <c r="K25" s="57">
        <v>5186.97</v>
      </c>
      <c r="L25" s="57">
        <v>4801.869999999999</v>
      </c>
      <c r="M25" s="86">
        <v>-0.07424372996180839</v>
      </c>
      <c r="N25" s="87" t="s">
        <v>406</v>
      </c>
    </row>
    <row r="26">
      <c r="A26" s="89" t="s">
        <v>437</v>
      </c>
      <c r="B26" s="57">
        <v>16973.86944444444</v>
      </c>
      <c r="C26" s="57">
        <v>13149.568749999999</v>
      </c>
      <c r="D26" s="86">
        <v>-0.2253051790554533</v>
      </c>
      <c r="E26" s="57">
        <v>77.88888888888889</v>
      </c>
      <c r="F26" s="57">
        <v>58.5</v>
      </c>
      <c r="G26" s="86">
        <v>-0.24893009985734663</v>
      </c>
      <c r="H26" s="57">
        <v>218.27990412062994</v>
      </c>
      <c r="I26" s="57">
        <v>227.9620891408187</v>
      </c>
      <c r="J26" s="86">
        <v>0.044356740301837484</v>
      </c>
      <c r="K26" s="57">
        <v>9717.999999999998</v>
      </c>
      <c r="L26" s="57">
        <v>26531.81</v>
      </c>
      <c r="M26" s="86">
        <v>1.7301718460588607</v>
      </c>
      <c r="N26" s="87" t="s">
        <v>406</v>
      </c>
    </row>
    <row r="27">
      <c r="A27" s="56" t="s">
        <v>438</v>
      </c>
      <c r="B27" s="57">
        <v>8048.861764705884</v>
      </c>
      <c r="C27" s="57">
        <v>8810.225333333334</v>
      </c>
      <c r="D27" s="86">
        <v>0.09459270029534063</v>
      </c>
      <c r="E27" s="57">
        <v>40.294117647058826</v>
      </c>
      <c r="F27" s="57">
        <v>40.6</v>
      </c>
      <c r="G27" s="86">
        <v>0.007591240875912382</v>
      </c>
      <c r="H27" s="57">
        <v>200.62658460595793</v>
      </c>
      <c r="I27" s="57">
        <v>216.57748921529233</v>
      </c>
      <c r="J27" s="86">
        <v>0.07950543862700393</v>
      </c>
      <c r="K27" s="57">
        <v>3208.48</v>
      </c>
      <c r="L27" s="57">
        <v>4568.270000000001</v>
      </c>
      <c r="M27" s="86">
        <v>0.42381127512093</v>
      </c>
      <c r="N27" s="87" t="s">
        <v>406</v>
      </c>
    </row>
    <row r="28">
      <c r="A28" s="56" t="s">
        <v>439</v>
      </c>
      <c r="B28" s="57">
        <v>5974.079411764706</v>
      </c>
      <c r="C28" s="57">
        <v>6425.0821428571435</v>
      </c>
      <c r="D28" s="86">
        <v>0.07549326013381776</v>
      </c>
      <c r="E28" s="57">
        <v>39.588235294117645</v>
      </c>
      <c r="F28" s="57">
        <v>41.142857142857146</v>
      </c>
      <c r="G28" s="86">
        <v>0.03926979409891756</v>
      </c>
      <c r="H28" s="57">
        <v>151.55567696499168</v>
      </c>
      <c r="I28" s="57">
        <v>154.94889496147917</v>
      </c>
      <c r="J28" s="86">
        <v>0.022389250369494924</v>
      </c>
      <c r="K28" s="57">
        <v>9418.319999999998</v>
      </c>
      <c r="L28" s="57">
        <v>10573.51</v>
      </c>
      <c r="M28" s="86">
        <v>0.1226535093307514</v>
      </c>
      <c r="N28" s="87" t="s">
        <v>406</v>
      </c>
    </row>
    <row r="29">
      <c r="A29" s="89" t="s">
        <v>440</v>
      </c>
      <c r="B29" s="57">
        <v>9269.50294117647</v>
      </c>
      <c r="C29" s="57">
        <v>9206.696666666667</v>
      </c>
      <c r="D29" s="86">
        <v>-0.006775581701453338</v>
      </c>
      <c r="E29" s="57">
        <v>46.94117647058823</v>
      </c>
      <c r="F29" s="57">
        <v>45.666666666666664</v>
      </c>
      <c r="G29" s="86">
        <v>-0.02715121136173766</v>
      </c>
      <c r="H29" s="57">
        <v>198.69439490929798</v>
      </c>
      <c r="I29" s="57">
        <v>188.3512734718268</v>
      </c>
      <c r="J29" s="86">
        <v>-0.05205542633546716</v>
      </c>
      <c r="K29" s="57">
        <v>6662.519999999999</v>
      </c>
      <c r="L29" s="57">
        <v>8336.8</v>
      </c>
      <c r="M29" s="86">
        <v>0.25129830754729454</v>
      </c>
      <c r="N29" s="87" t="s">
        <v>406</v>
      </c>
    </row>
    <row r="30">
      <c r="A30" s="56" t="s">
        <v>441</v>
      </c>
      <c r="B30" s="57">
        <v>6875.127777777778</v>
      </c>
      <c r="C30" s="57">
        <v>6917.676923076923</v>
      </c>
      <c r="D30" s="86">
        <v>0.0061888515638466425</v>
      </c>
      <c r="E30" s="57">
        <v>41.44444444444444</v>
      </c>
      <c r="F30" s="57">
        <v>38.23076923076923</v>
      </c>
      <c r="G30" s="86">
        <v>-0.07754176118787369</v>
      </c>
      <c r="H30" s="57">
        <v>164.71984249388785</v>
      </c>
      <c r="I30" s="57">
        <v>181.9178140506301</v>
      </c>
      <c r="J30" s="86">
        <v>0.10440740651740493</v>
      </c>
      <c r="K30" s="57">
        <v>13190.150000000001</v>
      </c>
      <c r="L30" s="57">
        <v>7289.0</v>
      </c>
      <c r="M30" s="86">
        <v>-0.4473906665200927</v>
      </c>
      <c r="N30" s="87" t="s">
        <v>406</v>
      </c>
    </row>
    <row r="31">
      <c r="A31" s="56" t="s">
        <v>442</v>
      </c>
      <c r="B31" s="57">
        <v>0.0</v>
      </c>
      <c r="C31" s="57">
        <v>5921.284615384617</v>
      </c>
      <c r="D31" s="86"/>
      <c r="E31" s="57">
        <v>0.0</v>
      </c>
      <c r="F31" s="57">
        <v>36.61538461538461</v>
      </c>
      <c r="G31" s="86"/>
      <c r="H31" s="57">
        <v>0.0</v>
      </c>
      <c r="I31" s="57">
        <v>168.64737468257283</v>
      </c>
      <c r="J31" s="86"/>
      <c r="K31" s="57">
        <v>0.0</v>
      </c>
      <c r="L31" s="57">
        <v>9299.509999999998</v>
      </c>
      <c r="M31" s="86"/>
      <c r="N31" s="87" t="s">
        <v>404</v>
      </c>
    </row>
    <row r="32">
      <c r="A32" s="89" t="s">
        <v>443</v>
      </c>
      <c r="B32" s="57">
        <v>3815.7375</v>
      </c>
      <c r="C32" s="57">
        <v>4032.153846153846</v>
      </c>
      <c r="D32" s="86">
        <v>0.056716780479224786</v>
      </c>
      <c r="E32" s="57">
        <v>22.3125</v>
      </c>
      <c r="F32" s="57">
        <v>23.846153846153847</v>
      </c>
      <c r="G32" s="86">
        <v>0.06873518638224523</v>
      </c>
      <c r="H32" s="57">
        <v>172.92649583251006</v>
      </c>
      <c r="I32" s="57">
        <v>169.811775933959</v>
      </c>
      <c r="J32" s="86">
        <v>-0.018011814115332807</v>
      </c>
      <c r="K32" s="57">
        <v>4668.669999999999</v>
      </c>
      <c r="L32" s="57">
        <v>4367.15</v>
      </c>
      <c r="M32" s="86">
        <v>-0.0645837037100501</v>
      </c>
      <c r="N32" s="87" t="s">
        <v>406</v>
      </c>
    </row>
    <row r="33">
      <c r="A33" s="89" t="s">
        <v>444</v>
      </c>
      <c r="B33" s="57">
        <v>10723.4</v>
      </c>
      <c r="C33" s="57">
        <v>9391.392307692307</v>
      </c>
      <c r="D33" s="86">
        <v>-0.12421505234419049</v>
      </c>
      <c r="E33" s="57">
        <v>59.13333333333333</v>
      </c>
      <c r="F33" s="57">
        <v>55.23076923076923</v>
      </c>
      <c r="G33" s="86">
        <v>-0.06599601075362062</v>
      </c>
      <c r="H33" s="57">
        <v>181.71870576907335</v>
      </c>
      <c r="I33" s="57">
        <v>169.73109239959587</v>
      </c>
      <c r="J33" s="86">
        <v>-0.06596796581146273</v>
      </c>
      <c r="K33" s="57">
        <v>8923.960000000001</v>
      </c>
      <c r="L33" s="57">
        <v>10637.679999999998</v>
      </c>
      <c r="M33" s="86">
        <v>0.192035822661688</v>
      </c>
      <c r="N33" s="87" t="s">
        <v>406</v>
      </c>
    </row>
    <row r="34">
      <c r="A34" s="56" t="s">
        <v>445</v>
      </c>
      <c r="B34" s="57">
        <v>6886.342857142858</v>
      </c>
      <c r="C34" s="57">
        <v>7437.783333333333</v>
      </c>
      <c r="D34" s="86">
        <v>0.08007740648848086</v>
      </c>
      <c r="E34" s="57">
        <v>40.214285714285715</v>
      </c>
      <c r="F34" s="57">
        <v>46.583333333333336</v>
      </c>
      <c r="G34" s="86">
        <v>0.15837773830669039</v>
      </c>
      <c r="H34" s="57">
        <v>170.7695471329176</v>
      </c>
      <c r="I34" s="57">
        <v>160.17775245016443</v>
      </c>
      <c r="J34" s="86">
        <v>-0.062023908012762405</v>
      </c>
      <c r="K34" s="57">
        <v>5584.469999999999</v>
      </c>
      <c r="L34" s="57">
        <v>9421.33</v>
      </c>
      <c r="M34" s="86">
        <v>0.6870589330769081</v>
      </c>
      <c r="N34" s="87" t="s">
        <v>406</v>
      </c>
    </row>
    <row r="35">
      <c r="A35" s="89" t="s">
        <v>446</v>
      </c>
      <c r="B35" s="57">
        <v>11937.77142857143</v>
      </c>
      <c r="C35" s="57">
        <v>9931.229166666666</v>
      </c>
      <c r="D35" s="86">
        <v>-0.16808348810418489</v>
      </c>
      <c r="E35" s="57">
        <v>61.0</v>
      </c>
      <c r="F35" s="57">
        <v>48.666666666666664</v>
      </c>
      <c r="G35" s="86">
        <v>-0.2021857923497268</v>
      </c>
      <c r="H35" s="57">
        <v>195.82412217757764</v>
      </c>
      <c r="I35" s="57">
        <v>204.81607929374448</v>
      </c>
      <c r="J35" s="86">
        <v>0.04591853657340917</v>
      </c>
      <c r="K35" s="57">
        <v>6484.659999999999</v>
      </c>
      <c r="L35" s="57">
        <v>8601.269999999999</v>
      </c>
      <c r="M35" s="86">
        <v>0.326402617870482</v>
      </c>
      <c r="N35" s="87" t="s">
        <v>406</v>
      </c>
    </row>
    <row r="36">
      <c r="A36" s="56" t="s">
        <v>447</v>
      </c>
      <c r="B36" s="57">
        <v>12798.07142857143</v>
      </c>
      <c r="C36" s="57">
        <v>13206.363636363636</v>
      </c>
      <c r="D36" s="86">
        <v>0.03190263549246199</v>
      </c>
      <c r="E36" s="57">
        <v>62.285714285714285</v>
      </c>
      <c r="F36" s="57">
        <v>62.09090909090909</v>
      </c>
      <c r="G36" s="86">
        <v>-0.0031276063386154553</v>
      </c>
      <c r="H36" s="57">
        <v>205.52806564361867</v>
      </c>
      <c r="I36" s="57">
        <v>213.56562293492644</v>
      </c>
      <c r="J36" s="86">
        <v>0.03910686001027577</v>
      </c>
      <c r="K36" s="57">
        <v>476.51</v>
      </c>
      <c r="L36" s="57">
        <v>0.0</v>
      </c>
      <c r="M36" s="86">
        <v>-1.0</v>
      </c>
      <c r="N36" s="87" t="s">
        <v>406</v>
      </c>
    </row>
    <row r="37">
      <c r="A37" s="70"/>
      <c r="B37" s="58"/>
      <c r="C37" s="58"/>
      <c r="E37" s="58"/>
      <c r="F37" s="58"/>
      <c r="H37" s="58"/>
      <c r="I37" s="58"/>
      <c r="K37" s="58"/>
      <c r="L37" s="58"/>
      <c r="N37" s="59"/>
    </row>
    <row r="38">
      <c r="A38" s="70"/>
      <c r="B38" s="58"/>
      <c r="C38" s="58"/>
      <c r="E38" s="58"/>
      <c r="F38" s="58"/>
      <c r="H38" s="58"/>
      <c r="I38" s="58"/>
      <c r="K38" s="58"/>
      <c r="L38" s="58"/>
      <c r="N38" s="59"/>
    </row>
    <row r="39">
      <c r="A39" s="70"/>
      <c r="B39" s="58"/>
      <c r="C39" s="58"/>
      <c r="E39" s="58"/>
      <c r="F39" s="58"/>
      <c r="H39" s="58"/>
      <c r="I39" s="58"/>
      <c r="K39" s="58"/>
      <c r="L39" s="58"/>
      <c r="N39" s="59"/>
    </row>
    <row r="40">
      <c r="A40" s="70"/>
      <c r="B40" s="58"/>
      <c r="C40" s="58"/>
      <c r="E40" s="58"/>
      <c r="F40" s="58"/>
      <c r="H40" s="58"/>
      <c r="I40" s="58"/>
      <c r="K40" s="58"/>
      <c r="L40" s="58"/>
      <c r="N40" s="59"/>
    </row>
    <row r="41">
      <c r="A41" s="70"/>
      <c r="B41" s="58"/>
      <c r="C41" s="58"/>
      <c r="E41" s="58"/>
      <c r="F41" s="58"/>
      <c r="H41" s="58"/>
      <c r="I41" s="58"/>
      <c r="K41" s="58"/>
      <c r="L41" s="58"/>
      <c r="N41" s="59"/>
    </row>
    <row r="42">
      <c r="A42" s="70"/>
      <c r="B42" s="58"/>
      <c r="C42" s="58"/>
      <c r="E42" s="58"/>
      <c r="F42" s="58"/>
      <c r="H42" s="58"/>
      <c r="I42" s="58"/>
      <c r="K42" s="58"/>
      <c r="L42" s="58"/>
      <c r="N42" s="59"/>
    </row>
    <row r="43">
      <c r="A43" s="70"/>
      <c r="B43" s="58"/>
      <c r="C43" s="58"/>
      <c r="E43" s="58"/>
      <c r="F43" s="58"/>
      <c r="H43" s="58"/>
      <c r="I43" s="58"/>
      <c r="K43" s="58"/>
      <c r="L43" s="58"/>
      <c r="N43" s="59"/>
    </row>
    <row r="44">
      <c r="A44" s="70"/>
      <c r="B44" s="58"/>
      <c r="C44" s="58"/>
      <c r="E44" s="58"/>
      <c r="F44" s="58"/>
      <c r="H44" s="58"/>
      <c r="I44" s="58"/>
      <c r="K44" s="58"/>
      <c r="L44" s="58"/>
      <c r="N44" s="59"/>
    </row>
    <row r="45">
      <c r="A45" s="70"/>
      <c r="B45" s="58"/>
      <c r="C45" s="58"/>
      <c r="E45" s="58"/>
      <c r="F45" s="58"/>
      <c r="H45" s="58"/>
      <c r="I45" s="58"/>
      <c r="K45" s="58"/>
      <c r="L45" s="58"/>
      <c r="N45" s="59"/>
    </row>
    <row r="46">
      <c r="A46" s="70"/>
      <c r="B46" s="58"/>
      <c r="C46" s="58"/>
      <c r="E46" s="58"/>
      <c r="F46" s="58"/>
      <c r="H46" s="58"/>
      <c r="I46" s="58"/>
      <c r="K46" s="58"/>
      <c r="L46" s="58"/>
      <c r="N46" s="59"/>
    </row>
    <row r="47">
      <c r="A47" s="70"/>
      <c r="B47" s="58"/>
      <c r="C47" s="58"/>
      <c r="E47" s="58"/>
      <c r="F47" s="58"/>
      <c r="H47" s="58"/>
      <c r="I47" s="58"/>
      <c r="K47" s="58"/>
      <c r="L47" s="58"/>
      <c r="N47" s="59"/>
    </row>
    <row r="48">
      <c r="A48" s="70"/>
      <c r="B48" s="58"/>
      <c r="C48" s="58"/>
      <c r="E48" s="58"/>
      <c r="F48" s="58"/>
      <c r="H48" s="58"/>
      <c r="I48" s="58"/>
      <c r="K48" s="58"/>
      <c r="L48" s="58"/>
      <c r="N48" s="59"/>
    </row>
    <row r="49">
      <c r="A49" s="70"/>
      <c r="B49" s="58"/>
      <c r="C49" s="58"/>
      <c r="E49" s="58"/>
      <c r="F49" s="58"/>
      <c r="H49" s="58"/>
      <c r="I49" s="58"/>
      <c r="K49" s="58"/>
      <c r="L49" s="58"/>
      <c r="N49" s="59"/>
    </row>
    <row r="50">
      <c r="A50" s="70"/>
      <c r="B50" s="58"/>
      <c r="C50" s="58"/>
      <c r="E50" s="58"/>
      <c r="F50" s="58"/>
      <c r="H50" s="58"/>
      <c r="I50" s="58"/>
      <c r="K50" s="58"/>
      <c r="L50" s="58"/>
      <c r="N50" s="59"/>
    </row>
    <row r="51">
      <c r="A51" s="70"/>
      <c r="B51" s="58"/>
      <c r="C51" s="58"/>
      <c r="E51" s="58"/>
      <c r="F51" s="58"/>
      <c r="H51" s="58"/>
      <c r="I51" s="58"/>
      <c r="K51" s="58"/>
      <c r="L51" s="58"/>
      <c r="N51" s="59"/>
    </row>
    <row r="52">
      <c r="A52" s="70"/>
      <c r="B52" s="58"/>
      <c r="C52" s="58"/>
      <c r="E52" s="58"/>
      <c r="F52" s="58"/>
      <c r="H52" s="58"/>
      <c r="I52" s="58"/>
      <c r="K52" s="58"/>
      <c r="L52" s="58"/>
      <c r="N52" s="59"/>
    </row>
    <row r="53">
      <c r="A53" s="70"/>
      <c r="B53" s="58"/>
      <c r="C53" s="58"/>
      <c r="E53" s="58"/>
      <c r="F53" s="58"/>
      <c r="H53" s="58"/>
      <c r="I53" s="58"/>
      <c r="K53" s="58"/>
      <c r="L53" s="58"/>
      <c r="N53" s="59"/>
    </row>
    <row r="54">
      <c r="A54" s="70"/>
      <c r="B54" s="58"/>
      <c r="C54" s="58"/>
      <c r="E54" s="58"/>
      <c r="F54" s="58"/>
      <c r="H54" s="58"/>
      <c r="I54" s="58"/>
      <c r="K54" s="58"/>
      <c r="L54" s="58"/>
      <c r="N54" s="59"/>
    </row>
    <row r="55">
      <c r="A55" s="70"/>
      <c r="B55" s="58"/>
      <c r="C55" s="58"/>
      <c r="E55" s="58"/>
      <c r="F55" s="58"/>
      <c r="H55" s="58"/>
      <c r="I55" s="58"/>
      <c r="K55" s="58"/>
      <c r="L55" s="58"/>
      <c r="N55" s="59"/>
    </row>
    <row r="56">
      <c r="A56" s="70"/>
      <c r="B56" s="58"/>
      <c r="C56" s="58"/>
      <c r="E56" s="58"/>
      <c r="F56" s="58"/>
      <c r="H56" s="58"/>
      <c r="I56" s="58"/>
      <c r="K56" s="58"/>
      <c r="L56" s="58"/>
      <c r="N56" s="59"/>
    </row>
    <row r="57">
      <c r="A57" s="70"/>
      <c r="B57" s="58"/>
      <c r="C57" s="58"/>
      <c r="E57" s="58"/>
      <c r="F57" s="58"/>
      <c r="H57" s="58"/>
      <c r="I57" s="58"/>
      <c r="K57" s="58"/>
      <c r="L57" s="58"/>
      <c r="N57" s="59"/>
    </row>
    <row r="58">
      <c r="A58" s="70"/>
      <c r="B58" s="58"/>
      <c r="C58" s="58"/>
      <c r="E58" s="58"/>
      <c r="F58" s="58"/>
      <c r="H58" s="58"/>
      <c r="I58" s="58"/>
      <c r="K58" s="58"/>
      <c r="L58" s="58"/>
      <c r="N58" s="59"/>
    </row>
    <row r="59">
      <c r="A59" s="70"/>
      <c r="B59" s="58"/>
      <c r="C59" s="58"/>
      <c r="E59" s="58"/>
      <c r="F59" s="58"/>
      <c r="H59" s="58"/>
      <c r="I59" s="58"/>
      <c r="K59" s="58"/>
      <c r="L59" s="58"/>
      <c r="N59" s="59"/>
    </row>
    <row r="60">
      <c r="A60" s="70"/>
      <c r="B60" s="58"/>
      <c r="C60" s="58"/>
      <c r="E60" s="58"/>
      <c r="F60" s="58"/>
      <c r="H60" s="58"/>
      <c r="I60" s="58"/>
      <c r="K60" s="58"/>
      <c r="L60" s="58"/>
      <c r="N60" s="59"/>
    </row>
    <row r="61">
      <c r="A61" s="70"/>
      <c r="B61" s="58"/>
      <c r="C61" s="58"/>
      <c r="E61" s="58"/>
      <c r="F61" s="58"/>
      <c r="H61" s="58"/>
      <c r="I61" s="58"/>
      <c r="K61" s="58"/>
      <c r="L61" s="58"/>
      <c r="N61" s="59"/>
    </row>
    <row r="62">
      <c r="A62" s="70"/>
      <c r="B62" s="58"/>
      <c r="C62" s="58"/>
      <c r="E62" s="58"/>
      <c r="F62" s="58"/>
      <c r="H62" s="58"/>
      <c r="I62" s="58"/>
      <c r="K62" s="58"/>
      <c r="L62" s="58"/>
      <c r="N62" s="59"/>
    </row>
    <row r="63">
      <c r="A63" s="70"/>
      <c r="B63" s="58"/>
      <c r="C63" s="58"/>
      <c r="E63" s="58"/>
      <c r="F63" s="58"/>
      <c r="H63" s="58"/>
      <c r="I63" s="58"/>
      <c r="K63" s="58"/>
      <c r="L63" s="58"/>
      <c r="N63" s="59"/>
    </row>
    <row r="64">
      <c r="A64" s="70"/>
      <c r="B64" s="58"/>
      <c r="C64" s="58"/>
      <c r="E64" s="58"/>
      <c r="F64" s="58"/>
      <c r="H64" s="58"/>
      <c r="I64" s="58"/>
      <c r="K64" s="58"/>
      <c r="L64" s="58"/>
      <c r="N64" s="59"/>
    </row>
    <row r="65">
      <c r="A65" s="70"/>
      <c r="B65" s="58"/>
      <c r="C65" s="58"/>
      <c r="E65" s="58"/>
      <c r="F65" s="58"/>
      <c r="H65" s="58"/>
      <c r="I65" s="58"/>
      <c r="K65" s="58"/>
      <c r="L65" s="58"/>
      <c r="N65" s="59"/>
    </row>
    <row r="66">
      <c r="A66" s="70"/>
      <c r="B66" s="58"/>
      <c r="C66" s="58"/>
      <c r="E66" s="58"/>
      <c r="F66" s="58"/>
      <c r="H66" s="58"/>
      <c r="I66" s="58"/>
      <c r="K66" s="58"/>
      <c r="L66" s="58"/>
      <c r="N66" s="59"/>
    </row>
    <row r="67">
      <c r="A67" s="70"/>
      <c r="B67" s="58"/>
      <c r="C67" s="58"/>
      <c r="E67" s="58"/>
      <c r="F67" s="58"/>
      <c r="H67" s="58"/>
      <c r="I67" s="58"/>
      <c r="K67" s="58"/>
      <c r="L67" s="58"/>
      <c r="N67" s="59"/>
    </row>
    <row r="68">
      <c r="A68" s="70"/>
      <c r="B68" s="58"/>
      <c r="C68" s="58"/>
      <c r="E68" s="58"/>
      <c r="F68" s="58"/>
      <c r="H68" s="58"/>
      <c r="I68" s="58"/>
      <c r="K68" s="58"/>
      <c r="L68" s="58"/>
      <c r="N68" s="59"/>
    </row>
    <row r="69">
      <c r="A69" s="70"/>
      <c r="B69" s="58"/>
      <c r="C69" s="58"/>
      <c r="E69" s="58"/>
      <c r="F69" s="58"/>
      <c r="H69" s="58"/>
      <c r="I69" s="58"/>
      <c r="K69" s="58"/>
      <c r="L69" s="58"/>
      <c r="N69" s="59"/>
    </row>
    <row r="70">
      <c r="A70" s="70"/>
      <c r="B70" s="58"/>
      <c r="C70" s="58"/>
      <c r="E70" s="58"/>
      <c r="F70" s="58"/>
      <c r="H70" s="58"/>
      <c r="I70" s="58"/>
      <c r="K70" s="58"/>
      <c r="L70" s="58"/>
      <c r="N70" s="59"/>
    </row>
    <row r="71">
      <c r="A71" s="70"/>
      <c r="B71" s="58"/>
      <c r="C71" s="58"/>
      <c r="E71" s="58"/>
      <c r="F71" s="58"/>
      <c r="H71" s="58"/>
      <c r="I71" s="58"/>
      <c r="K71" s="58"/>
      <c r="L71" s="58"/>
      <c r="N71" s="59"/>
    </row>
    <row r="72">
      <c r="A72" s="70"/>
      <c r="B72" s="58"/>
      <c r="C72" s="58"/>
      <c r="E72" s="58"/>
      <c r="F72" s="58"/>
      <c r="H72" s="58"/>
      <c r="I72" s="58"/>
      <c r="K72" s="58"/>
      <c r="L72" s="58"/>
      <c r="N72" s="59"/>
    </row>
    <row r="73">
      <c r="A73" s="70"/>
      <c r="B73" s="58"/>
      <c r="C73" s="58"/>
      <c r="E73" s="58"/>
      <c r="F73" s="58"/>
      <c r="H73" s="58"/>
      <c r="I73" s="58"/>
      <c r="K73" s="58"/>
      <c r="L73" s="58"/>
      <c r="N73" s="59"/>
    </row>
    <row r="74">
      <c r="A74" s="70"/>
      <c r="B74" s="58"/>
      <c r="C74" s="58"/>
      <c r="E74" s="58"/>
      <c r="F74" s="58"/>
      <c r="H74" s="58"/>
      <c r="I74" s="58"/>
      <c r="K74" s="58"/>
      <c r="L74" s="58"/>
      <c r="N74" s="59"/>
    </row>
    <row r="75">
      <c r="A75" s="70"/>
      <c r="B75" s="58"/>
      <c r="C75" s="58"/>
      <c r="E75" s="58"/>
      <c r="F75" s="58"/>
      <c r="H75" s="58"/>
      <c r="I75" s="58"/>
      <c r="K75" s="58"/>
      <c r="L75" s="58"/>
      <c r="N75" s="59"/>
    </row>
    <row r="76">
      <c r="A76" s="70"/>
      <c r="B76" s="58"/>
      <c r="C76" s="58"/>
      <c r="E76" s="58"/>
      <c r="F76" s="58"/>
      <c r="H76" s="58"/>
      <c r="I76" s="58"/>
      <c r="K76" s="58"/>
      <c r="L76" s="58"/>
      <c r="N76" s="59"/>
    </row>
    <row r="77">
      <c r="A77" s="70"/>
      <c r="B77" s="58"/>
      <c r="C77" s="58"/>
      <c r="E77" s="58"/>
      <c r="F77" s="58"/>
      <c r="H77" s="58"/>
      <c r="I77" s="58"/>
      <c r="K77" s="58"/>
      <c r="L77" s="58"/>
      <c r="N77" s="59"/>
    </row>
    <row r="78">
      <c r="A78" s="70"/>
      <c r="B78" s="58"/>
      <c r="C78" s="58"/>
      <c r="E78" s="58"/>
      <c r="F78" s="58"/>
      <c r="H78" s="58"/>
      <c r="I78" s="58"/>
      <c r="K78" s="58"/>
      <c r="L78" s="58"/>
      <c r="N78" s="59"/>
    </row>
    <row r="79">
      <c r="A79" s="70"/>
      <c r="B79" s="58"/>
      <c r="C79" s="58"/>
      <c r="E79" s="58"/>
      <c r="F79" s="58"/>
      <c r="H79" s="58"/>
      <c r="I79" s="58"/>
      <c r="K79" s="58"/>
      <c r="L79" s="58"/>
      <c r="N79" s="59"/>
    </row>
    <row r="80">
      <c r="A80" s="70"/>
      <c r="B80" s="58"/>
      <c r="C80" s="58"/>
      <c r="E80" s="58"/>
      <c r="F80" s="58"/>
      <c r="H80" s="58"/>
      <c r="I80" s="58"/>
      <c r="K80" s="58"/>
      <c r="L80" s="58"/>
      <c r="N80" s="59"/>
    </row>
    <row r="81">
      <c r="A81" s="70"/>
      <c r="B81" s="58"/>
      <c r="C81" s="58"/>
      <c r="E81" s="58"/>
      <c r="F81" s="58"/>
      <c r="H81" s="58"/>
      <c r="I81" s="58"/>
      <c r="K81" s="58"/>
      <c r="L81" s="58"/>
      <c r="N81" s="59"/>
    </row>
    <row r="82">
      <c r="A82" s="70"/>
      <c r="B82" s="58"/>
      <c r="C82" s="58"/>
      <c r="E82" s="58"/>
      <c r="F82" s="58"/>
      <c r="H82" s="58"/>
      <c r="I82" s="58"/>
      <c r="K82" s="58"/>
      <c r="L82" s="58"/>
      <c r="N82" s="59"/>
    </row>
    <row r="83">
      <c r="A83" s="70"/>
      <c r="B83" s="58"/>
      <c r="C83" s="58"/>
      <c r="E83" s="58"/>
      <c r="F83" s="58"/>
      <c r="H83" s="58"/>
      <c r="I83" s="58"/>
      <c r="K83" s="58"/>
      <c r="L83" s="58"/>
      <c r="N83" s="59"/>
    </row>
    <row r="84">
      <c r="A84" s="70"/>
      <c r="B84" s="58"/>
      <c r="C84" s="58"/>
      <c r="E84" s="58"/>
      <c r="F84" s="58"/>
      <c r="H84" s="58"/>
      <c r="I84" s="58"/>
      <c r="K84" s="58"/>
      <c r="L84" s="58"/>
      <c r="N84" s="59"/>
    </row>
    <row r="85">
      <c r="A85" s="70"/>
      <c r="B85" s="58"/>
      <c r="C85" s="58"/>
      <c r="E85" s="58"/>
      <c r="F85" s="58"/>
      <c r="H85" s="58"/>
      <c r="I85" s="58"/>
      <c r="K85" s="58"/>
      <c r="L85" s="58"/>
      <c r="N85" s="59"/>
    </row>
    <row r="86">
      <c r="A86" s="70"/>
      <c r="B86" s="58"/>
      <c r="C86" s="58"/>
      <c r="E86" s="58"/>
      <c r="F86" s="58"/>
      <c r="H86" s="58"/>
      <c r="I86" s="58"/>
      <c r="K86" s="58"/>
      <c r="L86" s="58"/>
      <c r="N86" s="59"/>
    </row>
    <row r="87">
      <c r="A87" s="70"/>
      <c r="B87" s="58"/>
      <c r="C87" s="58"/>
      <c r="E87" s="58"/>
      <c r="F87" s="58"/>
      <c r="H87" s="58"/>
      <c r="I87" s="58"/>
      <c r="K87" s="58"/>
      <c r="L87" s="58"/>
      <c r="N87" s="59"/>
    </row>
    <row r="88">
      <c r="A88" s="70"/>
      <c r="B88" s="58"/>
      <c r="C88" s="58"/>
      <c r="E88" s="58"/>
      <c r="F88" s="58"/>
      <c r="H88" s="58"/>
      <c r="I88" s="58"/>
      <c r="K88" s="58"/>
      <c r="L88" s="58"/>
      <c r="N88" s="59"/>
    </row>
    <row r="89">
      <c r="A89" s="70"/>
      <c r="B89" s="58"/>
      <c r="C89" s="58"/>
      <c r="E89" s="58"/>
      <c r="F89" s="58"/>
      <c r="H89" s="58"/>
      <c r="I89" s="58"/>
      <c r="K89" s="58"/>
      <c r="L89" s="58"/>
      <c r="N89" s="59"/>
    </row>
    <row r="90">
      <c r="A90" s="70"/>
      <c r="B90" s="58"/>
      <c r="C90" s="58"/>
      <c r="E90" s="58"/>
      <c r="F90" s="58"/>
      <c r="H90" s="58"/>
      <c r="I90" s="58"/>
      <c r="K90" s="58"/>
      <c r="L90" s="58"/>
      <c r="N90" s="59"/>
    </row>
    <row r="91">
      <c r="A91" s="70"/>
      <c r="B91" s="58"/>
      <c r="C91" s="58"/>
      <c r="E91" s="58"/>
      <c r="F91" s="58"/>
      <c r="H91" s="58"/>
      <c r="I91" s="58"/>
      <c r="K91" s="58"/>
      <c r="L91" s="58"/>
      <c r="N91" s="59"/>
    </row>
    <row r="92">
      <c r="A92" s="70"/>
      <c r="B92" s="58"/>
      <c r="C92" s="58"/>
      <c r="E92" s="58"/>
      <c r="F92" s="58"/>
      <c r="H92" s="58"/>
      <c r="I92" s="58"/>
      <c r="K92" s="58"/>
      <c r="L92" s="58"/>
      <c r="N92" s="59"/>
    </row>
    <row r="93">
      <c r="A93" s="70"/>
      <c r="B93" s="58"/>
      <c r="C93" s="58"/>
      <c r="E93" s="58"/>
      <c r="F93" s="58"/>
      <c r="H93" s="58"/>
      <c r="I93" s="58"/>
      <c r="K93" s="58"/>
      <c r="L93" s="58"/>
      <c r="N93" s="59"/>
    </row>
    <row r="94">
      <c r="A94" s="70"/>
      <c r="B94" s="58"/>
      <c r="C94" s="58"/>
      <c r="E94" s="58"/>
      <c r="F94" s="58"/>
      <c r="H94" s="58"/>
      <c r="I94" s="58"/>
      <c r="K94" s="58"/>
      <c r="L94" s="58"/>
      <c r="N94" s="59"/>
    </row>
    <row r="95">
      <c r="A95" s="70"/>
      <c r="B95" s="58"/>
      <c r="C95" s="58"/>
      <c r="E95" s="58"/>
      <c r="F95" s="58"/>
      <c r="H95" s="58"/>
      <c r="I95" s="58"/>
      <c r="K95" s="58"/>
      <c r="L95" s="58"/>
      <c r="N95" s="59"/>
    </row>
    <row r="96">
      <c r="A96" s="70"/>
      <c r="B96" s="58"/>
      <c r="C96" s="58"/>
      <c r="E96" s="58"/>
      <c r="F96" s="58"/>
      <c r="H96" s="58"/>
      <c r="I96" s="58"/>
      <c r="K96" s="58"/>
      <c r="L96" s="58"/>
      <c r="N96" s="59"/>
    </row>
    <row r="97">
      <c r="A97" s="70"/>
      <c r="B97" s="58"/>
      <c r="C97" s="58"/>
      <c r="E97" s="58"/>
      <c r="F97" s="58"/>
      <c r="H97" s="58"/>
      <c r="I97" s="58"/>
      <c r="K97" s="58"/>
      <c r="L97" s="58"/>
      <c r="N97" s="59"/>
    </row>
    <row r="98">
      <c r="A98" s="70"/>
      <c r="B98" s="58"/>
      <c r="C98" s="58"/>
      <c r="E98" s="58"/>
      <c r="F98" s="58"/>
      <c r="H98" s="58"/>
      <c r="I98" s="58"/>
      <c r="K98" s="58"/>
      <c r="L98" s="58"/>
      <c r="N98" s="59"/>
    </row>
    <row r="99">
      <c r="A99" s="70"/>
      <c r="B99" s="58"/>
      <c r="C99" s="58"/>
      <c r="E99" s="58"/>
      <c r="F99" s="58"/>
      <c r="H99" s="58"/>
      <c r="I99" s="58"/>
      <c r="K99" s="58"/>
      <c r="L99" s="58"/>
      <c r="N99" s="59"/>
    </row>
    <row r="100">
      <c r="A100" s="70"/>
      <c r="B100" s="58"/>
      <c r="C100" s="58"/>
      <c r="E100" s="58"/>
      <c r="F100" s="58"/>
      <c r="H100" s="58"/>
      <c r="I100" s="58"/>
      <c r="K100" s="58"/>
      <c r="L100" s="58"/>
      <c r="N100" s="59"/>
    </row>
    <row r="101">
      <c r="A101" s="70"/>
      <c r="B101" s="58"/>
      <c r="C101" s="58"/>
      <c r="E101" s="58"/>
      <c r="F101" s="58"/>
      <c r="H101" s="58"/>
      <c r="I101" s="58"/>
      <c r="K101" s="58"/>
      <c r="L101" s="58"/>
      <c r="N101" s="59"/>
    </row>
    <row r="102">
      <c r="A102" s="70"/>
      <c r="B102" s="58"/>
      <c r="C102" s="58"/>
      <c r="E102" s="58"/>
      <c r="F102" s="58"/>
      <c r="H102" s="58"/>
      <c r="I102" s="58"/>
      <c r="K102" s="58"/>
      <c r="L102" s="58"/>
      <c r="N102" s="59"/>
    </row>
    <row r="103">
      <c r="A103" s="70"/>
      <c r="B103" s="58"/>
      <c r="C103" s="58"/>
      <c r="E103" s="58"/>
      <c r="F103" s="58"/>
      <c r="H103" s="58"/>
      <c r="I103" s="58"/>
      <c r="K103" s="58"/>
      <c r="L103" s="58"/>
      <c r="N103" s="59"/>
    </row>
    <row r="104">
      <c r="A104" s="70"/>
      <c r="B104" s="58"/>
      <c r="C104" s="58"/>
      <c r="E104" s="58"/>
      <c r="F104" s="58"/>
      <c r="H104" s="58"/>
      <c r="I104" s="58"/>
      <c r="K104" s="58"/>
      <c r="L104" s="58"/>
      <c r="N104" s="59"/>
    </row>
    <row r="105">
      <c r="A105" s="70"/>
      <c r="B105" s="58"/>
      <c r="C105" s="58"/>
      <c r="E105" s="58"/>
      <c r="F105" s="58"/>
      <c r="H105" s="58"/>
      <c r="I105" s="58"/>
      <c r="K105" s="58"/>
      <c r="L105" s="58"/>
      <c r="N105" s="59"/>
    </row>
    <row r="106">
      <c r="A106" s="70"/>
      <c r="B106" s="58"/>
      <c r="C106" s="58"/>
      <c r="E106" s="58"/>
      <c r="F106" s="58"/>
      <c r="H106" s="58"/>
      <c r="I106" s="58"/>
      <c r="K106" s="58"/>
      <c r="L106" s="58"/>
      <c r="N106" s="59"/>
    </row>
    <row r="107">
      <c r="A107" s="70"/>
      <c r="B107" s="58"/>
      <c r="C107" s="58"/>
      <c r="E107" s="58"/>
      <c r="F107" s="58"/>
      <c r="H107" s="58"/>
      <c r="I107" s="58"/>
      <c r="K107" s="58"/>
      <c r="L107" s="58"/>
      <c r="N107" s="59"/>
    </row>
    <row r="108">
      <c r="A108" s="70"/>
      <c r="B108" s="58"/>
      <c r="C108" s="58"/>
      <c r="E108" s="58"/>
      <c r="F108" s="58"/>
      <c r="H108" s="58"/>
      <c r="I108" s="58"/>
      <c r="K108" s="58"/>
      <c r="L108" s="58"/>
      <c r="N108" s="59"/>
    </row>
    <row r="109">
      <c r="A109" s="70"/>
      <c r="B109" s="58"/>
      <c r="C109" s="58"/>
      <c r="E109" s="58"/>
      <c r="F109" s="58"/>
      <c r="H109" s="58"/>
      <c r="I109" s="58"/>
      <c r="K109" s="58"/>
      <c r="L109" s="58"/>
      <c r="N109" s="59"/>
    </row>
    <row r="110">
      <c r="A110" s="70"/>
      <c r="B110" s="58"/>
      <c r="C110" s="58"/>
      <c r="E110" s="58"/>
      <c r="F110" s="58"/>
      <c r="H110" s="58"/>
      <c r="I110" s="58"/>
      <c r="K110" s="58"/>
      <c r="L110" s="58"/>
      <c r="N110" s="59"/>
    </row>
    <row r="111">
      <c r="A111" s="70"/>
      <c r="B111" s="58"/>
      <c r="C111" s="58"/>
      <c r="E111" s="58"/>
      <c r="F111" s="58"/>
      <c r="H111" s="58"/>
      <c r="I111" s="58"/>
      <c r="K111" s="58"/>
      <c r="L111" s="58"/>
      <c r="N111" s="59"/>
    </row>
    <row r="112">
      <c r="A112" s="70"/>
      <c r="B112" s="58"/>
      <c r="C112" s="58"/>
      <c r="E112" s="58"/>
      <c r="F112" s="58"/>
      <c r="H112" s="58"/>
      <c r="I112" s="58"/>
      <c r="K112" s="58"/>
      <c r="L112" s="58"/>
      <c r="N112" s="59"/>
    </row>
    <row r="113">
      <c r="A113" s="70"/>
      <c r="B113" s="58"/>
      <c r="C113" s="58"/>
      <c r="E113" s="58"/>
      <c r="F113" s="58"/>
      <c r="H113" s="58"/>
      <c r="I113" s="58"/>
      <c r="K113" s="58"/>
      <c r="L113" s="58"/>
      <c r="N113" s="59"/>
    </row>
    <row r="114">
      <c r="A114" s="70"/>
      <c r="B114" s="58"/>
      <c r="C114" s="58"/>
      <c r="E114" s="58"/>
      <c r="F114" s="58"/>
      <c r="H114" s="58"/>
      <c r="I114" s="58"/>
      <c r="K114" s="58"/>
      <c r="L114" s="58"/>
      <c r="N114" s="59"/>
    </row>
    <row r="115">
      <c r="A115" s="70"/>
      <c r="B115" s="58"/>
      <c r="C115" s="58"/>
      <c r="E115" s="58"/>
      <c r="F115" s="58"/>
      <c r="H115" s="58"/>
      <c r="I115" s="58"/>
      <c r="K115" s="58"/>
      <c r="L115" s="58"/>
      <c r="N115" s="59"/>
    </row>
    <row r="116">
      <c r="A116" s="70"/>
      <c r="B116" s="58"/>
      <c r="C116" s="58"/>
      <c r="E116" s="58"/>
      <c r="F116" s="58"/>
      <c r="H116" s="58"/>
      <c r="I116" s="58"/>
      <c r="K116" s="58"/>
      <c r="L116" s="58"/>
      <c r="N116" s="59"/>
    </row>
    <row r="117">
      <c r="A117" s="70"/>
      <c r="B117" s="58"/>
      <c r="C117" s="58"/>
      <c r="E117" s="58"/>
      <c r="F117" s="58"/>
      <c r="H117" s="58"/>
      <c r="I117" s="58"/>
      <c r="K117" s="58"/>
      <c r="L117" s="58"/>
      <c r="N117" s="59"/>
    </row>
    <row r="118">
      <c r="A118" s="70"/>
      <c r="B118" s="58"/>
      <c r="C118" s="58"/>
      <c r="E118" s="58"/>
      <c r="F118" s="58"/>
      <c r="H118" s="58"/>
      <c r="I118" s="58"/>
      <c r="K118" s="58"/>
      <c r="L118" s="58"/>
      <c r="N118" s="59"/>
    </row>
    <row r="119">
      <c r="A119" s="70"/>
      <c r="B119" s="58"/>
      <c r="C119" s="58"/>
      <c r="E119" s="58"/>
      <c r="F119" s="58"/>
      <c r="H119" s="58"/>
      <c r="I119" s="58"/>
      <c r="K119" s="58"/>
      <c r="L119" s="58"/>
      <c r="N119" s="59"/>
    </row>
    <row r="120">
      <c r="A120" s="70"/>
      <c r="B120" s="58"/>
      <c r="C120" s="58"/>
      <c r="E120" s="58"/>
      <c r="F120" s="58"/>
      <c r="H120" s="58"/>
      <c r="I120" s="58"/>
      <c r="K120" s="58"/>
      <c r="L120" s="58"/>
      <c r="N120" s="59"/>
    </row>
    <row r="121">
      <c r="A121" s="70"/>
      <c r="B121" s="58"/>
      <c r="C121" s="58"/>
      <c r="E121" s="58"/>
      <c r="F121" s="58"/>
      <c r="H121" s="58"/>
      <c r="I121" s="58"/>
      <c r="K121" s="58"/>
      <c r="L121" s="58"/>
      <c r="N121" s="59"/>
    </row>
    <row r="122">
      <c r="A122" s="70"/>
      <c r="B122" s="58"/>
      <c r="C122" s="58"/>
      <c r="E122" s="58"/>
      <c r="F122" s="58"/>
      <c r="H122" s="58"/>
      <c r="I122" s="58"/>
      <c r="K122" s="58"/>
      <c r="L122" s="58"/>
      <c r="N122" s="59"/>
    </row>
    <row r="123">
      <c r="A123" s="70"/>
      <c r="B123" s="58"/>
      <c r="C123" s="58"/>
      <c r="E123" s="58"/>
      <c r="F123" s="58"/>
      <c r="H123" s="58"/>
      <c r="I123" s="58"/>
      <c r="K123" s="58"/>
      <c r="L123" s="58"/>
      <c r="N123" s="59"/>
    </row>
    <row r="124">
      <c r="A124" s="70"/>
      <c r="B124" s="58"/>
      <c r="C124" s="58"/>
      <c r="E124" s="58"/>
      <c r="F124" s="58"/>
      <c r="H124" s="58"/>
      <c r="I124" s="58"/>
      <c r="K124" s="58"/>
      <c r="L124" s="58"/>
      <c r="N124" s="59"/>
    </row>
    <row r="125">
      <c r="A125" s="70"/>
      <c r="B125" s="58"/>
      <c r="C125" s="58"/>
      <c r="E125" s="58"/>
      <c r="F125" s="58"/>
      <c r="H125" s="58"/>
      <c r="I125" s="58"/>
      <c r="K125" s="58"/>
      <c r="L125" s="58"/>
      <c r="N125" s="59"/>
    </row>
    <row r="126">
      <c r="A126" s="70"/>
      <c r="B126" s="58"/>
      <c r="C126" s="58"/>
      <c r="E126" s="58"/>
      <c r="F126" s="58"/>
      <c r="H126" s="58"/>
      <c r="I126" s="58"/>
      <c r="K126" s="58"/>
      <c r="L126" s="58"/>
      <c r="N126" s="59"/>
    </row>
    <row r="127">
      <c r="A127" s="70"/>
      <c r="B127" s="58"/>
      <c r="C127" s="58"/>
      <c r="E127" s="58"/>
      <c r="F127" s="58"/>
      <c r="H127" s="58"/>
      <c r="I127" s="58"/>
      <c r="K127" s="58"/>
      <c r="L127" s="58"/>
      <c r="N127" s="59"/>
    </row>
    <row r="128">
      <c r="A128" s="70"/>
      <c r="B128" s="58"/>
      <c r="C128" s="58"/>
      <c r="E128" s="58"/>
      <c r="F128" s="58"/>
      <c r="H128" s="58"/>
      <c r="I128" s="58"/>
      <c r="K128" s="58"/>
      <c r="L128" s="58"/>
      <c r="N128" s="59"/>
    </row>
    <row r="129">
      <c r="A129" s="70"/>
      <c r="B129" s="58"/>
      <c r="C129" s="58"/>
      <c r="E129" s="58"/>
      <c r="F129" s="58"/>
      <c r="H129" s="58"/>
      <c r="I129" s="58"/>
      <c r="K129" s="58"/>
      <c r="L129" s="58"/>
      <c r="N129" s="59"/>
    </row>
    <row r="130">
      <c r="A130" s="70"/>
      <c r="B130" s="58"/>
      <c r="C130" s="58"/>
      <c r="E130" s="58"/>
      <c r="F130" s="58"/>
      <c r="H130" s="58"/>
      <c r="I130" s="58"/>
      <c r="K130" s="58"/>
      <c r="L130" s="58"/>
      <c r="N130" s="59"/>
    </row>
    <row r="131">
      <c r="A131" s="70"/>
      <c r="B131" s="58"/>
      <c r="C131" s="58"/>
      <c r="E131" s="58"/>
      <c r="F131" s="58"/>
      <c r="H131" s="58"/>
      <c r="I131" s="58"/>
      <c r="K131" s="58"/>
      <c r="L131" s="58"/>
      <c r="N131" s="59"/>
    </row>
    <row r="132">
      <c r="A132" s="70"/>
      <c r="B132" s="58"/>
      <c r="C132" s="58"/>
      <c r="E132" s="58"/>
      <c r="F132" s="58"/>
      <c r="H132" s="58"/>
      <c r="I132" s="58"/>
      <c r="K132" s="58"/>
      <c r="L132" s="58"/>
      <c r="N132" s="59"/>
    </row>
    <row r="133">
      <c r="A133" s="70"/>
      <c r="B133" s="58"/>
      <c r="C133" s="58"/>
      <c r="E133" s="58"/>
      <c r="F133" s="58"/>
      <c r="H133" s="58"/>
      <c r="I133" s="58"/>
      <c r="K133" s="58"/>
      <c r="L133" s="58"/>
      <c r="N133" s="59"/>
    </row>
    <row r="134">
      <c r="A134" s="70"/>
      <c r="B134" s="58"/>
      <c r="C134" s="58"/>
      <c r="E134" s="58"/>
      <c r="F134" s="58"/>
      <c r="H134" s="58"/>
      <c r="I134" s="58"/>
      <c r="K134" s="58"/>
      <c r="L134" s="58"/>
      <c r="N134" s="59"/>
    </row>
    <row r="135">
      <c r="A135" s="70"/>
      <c r="B135" s="58"/>
      <c r="C135" s="58"/>
      <c r="E135" s="58"/>
      <c r="F135" s="58"/>
      <c r="H135" s="58"/>
      <c r="I135" s="58"/>
      <c r="K135" s="58"/>
      <c r="L135" s="58"/>
      <c r="N135" s="59"/>
    </row>
    <row r="136">
      <c r="A136" s="70"/>
      <c r="B136" s="58"/>
      <c r="C136" s="58"/>
      <c r="E136" s="58"/>
      <c r="F136" s="58"/>
      <c r="H136" s="58"/>
      <c r="I136" s="58"/>
      <c r="K136" s="58"/>
      <c r="L136" s="58"/>
      <c r="N136" s="59"/>
    </row>
    <row r="137">
      <c r="A137" s="70"/>
      <c r="B137" s="58"/>
      <c r="C137" s="58"/>
      <c r="E137" s="58"/>
      <c r="F137" s="58"/>
      <c r="H137" s="58"/>
      <c r="I137" s="58"/>
      <c r="K137" s="58"/>
      <c r="L137" s="58"/>
      <c r="N137" s="59"/>
    </row>
    <row r="138">
      <c r="A138" s="70"/>
      <c r="B138" s="58"/>
      <c r="C138" s="58"/>
      <c r="E138" s="58"/>
      <c r="F138" s="58"/>
      <c r="H138" s="58"/>
      <c r="I138" s="58"/>
      <c r="K138" s="58"/>
      <c r="L138" s="58"/>
      <c r="N138" s="59"/>
    </row>
    <row r="139">
      <c r="A139" s="70"/>
      <c r="B139" s="58"/>
      <c r="C139" s="58"/>
      <c r="E139" s="58"/>
      <c r="F139" s="58"/>
      <c r="H139" s="58"/>
      <c r="I139" s="58"/>
      <c r="K139" s="58"/>
      <c r="L139" s="58"/>
      <c r="N139" s="59"/>
    </row>
    <row r="140">
      <c r="A140" s="70"/>
      <c r="B140" s="58"/>
      <c r="C140" s="58"/>
      <c r="E140" s="58"/>
      <c r="F140" s="58"/>
      <c r="H140" s="58"/>
      <c r="I140" s="58"/>
      <c r="K140" s="58"/>
      <c r="L140" s="58"/>
      <c r="N140" s="59"/>
    </row>
    <row r="141">
      <c r="A141" s="70"/>
      <c r="B141" s="58"/>
      <c r="C141" s="58"/>
      <c r="E141" s="58"/>
      <c r="F141" s="58"/>
      <c r="H141" s="58"/>
      <c r="I141" s="58"/>
      <c r="K141" s="58"/>
      <c r="L141" s="58"/>
      <c r="N141" s="59"/>
    </row>
    <row r="142">
      <c r="A142" s="70"/>
      <c r="B142" s="58"/>
      <c r="C142" s="58"/>
      <c r="E142" s="58"/>
      <c r="F142" s="58"/>
      <c r="H142" s="58"/>
      <c r="I142" s="58"/>
      <c r="K142" s="58"/>
      <c r="L142" s="58"/>
      <c r="N142" s="59"/>
    </row>
    <row r="143">
      <c r="A143" s="70"/>
      <c r="B143" s="58"/>
      <c r="C143" s="58"/>
      <c r="E143" s="58"/>
      <c r="F143" s="58"/>
      <c r="H143" s="58"/>
      <c r="I143" s="58"/>
      <c r="K143" s="58"/>
      <c r="L143" s="58"/>
      <c r="N143" s="59"/>
    </row>
    <row r="144">
      <c r="A144" s="70"/>
      <c r="B144" s="58"/>
      <c r="C144" s="58"/>
      <c r="E144" s="58"/>
      <c r="F144" s="58"/>
      <c r="H144" s="58"/>
      <c r="I144" s="58"/>
      <c r="K144" s="58"/>
      <c r="L144" s="58"/>
      <c r="N144" s="59"/>
    </row>
    <row r="145">
      <c r="A145" s="70"/>
      <c r="B145" s="58"/>
      <c r="C145" s="58"/>
      <c r="E145" s="58"/>
      <c r="F145" s="58"/>
      <c r="H145" s="58"/>
      <c r="I145" s="58"/>
      <c r="K145" s="58"/>
      <c r="L145" s="58"/>
      <c r="N145" s="59"/>
    </row>
    <row r="146">
      <c r="A146" s="70"/>
      <c r="B146" s="58"/>
      <c r="C146" s="58"/>
      <c r="E146" s="58"/>
      <c r="F146" s="58"/>
      <c r="H146" s="58"/>
      <c r="I146" s="58"/>
      <c r="K146" s="58"/>
      <c r="L146" s="58"/>
      <c r="N146" s="59"/>
    </row>
    <row r="147">
      <c r="A147" s="70"/>
      <c r="B147" s="58"/>
      <c r="C147" s="58"/>
      <c r="E147" s="58"/>
      <c r="F147" s="58"/>
      <c r="H147" s="58"/>
      <c r="I147" s="58"/>
      <c r="K147" s="58"/>
      <c r="L147" s="58"/>
      <c r="N147" s="59"/>
    </row>
    <row r="148">
      <c r="A148" s="70"/>
      <c r="B148" s="58"/>
      <c r="C148" s="58"/>
      <c r="E148" s="58"/>
      <c r="F148" s="58"/>
      <c r="H148" s="58"/>
      <c r="I148" s="58"/>
      <c r="K148" s="58"/>
      <c r="L148" s="58"/>
      <c r="N148" s="59"/>
    </row>
    <row r="149">
      <c r="A149" s="70"/>
      <c r="B149" s="58"/>
      <c r="C149" s="58"/>
      <c r="E149" s="58"/>
      <c r="F149" s="58"/>
      <c r="H149" s="58"/>
      <c r="I149" s="58"/>
      <c r="K149" s="58"/>
      <c r="L149" s="58"/>
      <c r="N149" s="59"/>
    </row>
    <row r="150">
      <c r="A150" s="70"/>
      <c r="B150" s="58"/>
      <c r="C150" s="58"/>
      <c r="E150" s="58"/>
      <c r="F150" s="58"/>
      <c r="H150" s="58"/>
      <c r="I150" s="58"/>
      <c r="K150" s="58"/>
      <c r="L150" s="58"/>
      <c r="N150" s="59"/>
    </row>
    <row r="151">
      <c r="A151" s="70"/>
      <c r="B151" s="58"/>
      <c r="C151" s="58"/>
      <c r="E151" s="58"/>
      <c r="F151" s="58"/>
      <c r="H151" s="58"/>
      <c r="I151" s="58"/>
      <c r="K151" s="58"/>
      <c r="L151" s="58"/>
      <c r="N151" s="59"/>
    </row>
    <row r="152">
      <c r="A152" s="70"/>
      <c r="B152" s="58"/>
      <c r="C152" s="58"/>
      <c r="E152" s="58"/>
      <c r="F152" s="58"/>
      <c r="H152" s="58"/>
      <c r="I152" s="58"/>
      <c r="K152" s="58"/>
      <c r="L152" s="58"/>
      <c r="N152" s="59"/>
    </row>
    <row r="153">
      <c r="A153" s="70"/>
      <c r="B153" s="58"/>
      <c r="C153" s="58"/>
      <c r="E153" s="58"/>
      <c r="F153" s="58"/>
      <c r="H153" s="58"/>
      <c r="I153" s="58"/>
      <c r="K153" s="58"/>
      <c r="L153" s="58"/>
      <c r="N153" s="59"/>
    </row>
    <row r="154">
      <c r="A154" s="70"/>
      <c r="B154" s="58"/>
      <c r="C154" s="58"/>
      <c r="E154" s="58"/>
      <c r="F154" s="58"/>
      <c r="H154" s="58"/>
      <c r="I154" s="58"/>
      <c r="K154" s="58"/>
      <c r="L154" s="58"/>
      <c r="N154" s="59"/>
    </row>
    <row r="155">
      <c r="A155" s="70"/>
      <c r="B155" s="58"/>
      <c r="C155" s="58"/>
      <c r="E155" s="58"/>
      <c r="F155" s="58"/>
      <c r="H155" s="58"/>
      <c r="I155" s="58"/>
      <c r="K155" s="58"/>
      <c r="L155" s="58"/>
      <c r="N155" s="59"/>
    </row>
    <row r="156">
      <c r="A156" s="70"/>
      <c r="B156" s="58"/>
      <c r="C156" s="58"/>
      <c r="E156" s="58"/>
      <c r="F156" s="58"/>
      <c r="H156" s="58"/>
      <c r="I156" s="58"/>
      <c r="K156" s="58"/>
      <c r="L156" s="58"/>
      <c r="N156" s="59"/>
    </row>
    <row r="157">
      <c r="A157" s="70"/>
      <c r="B157" s="58"/>
      <c r="C157" s="58"/>
      <c r="E157" s="58"/>
      <c r="F157" s="58"/>
      <c r="H157" s="58"/>
      <c r="I157" s="58"/>
      <c r="K157" s="58"/>
      <c r="L157" s="58"/>
      <c r="N157" s="59"/>
    </row>
    <row r="158">
      <c r="A158" s="70"/>
      <c r="B158" s="58"/>
      <c r="C158" s="58"/>
      <c r="E158" s="58"/>
      <c r="F158" s="58"/>
      <c r="H158" s="58"/>
      <c r="I158" s="58"/>
      <c r="K158" s="58"/>
      <c r="L158" s="58"/>
      <c r="N158" s="59"/>
    </row>
    <row r="159">
      <c r="A159" s="70"/>
      <c r="B159" s="58"/>
      <c r="C159" s="58"/>
      <c r="E159" s="58"/>
      <c r="F159" s="58"/>
      <c r="H159" s="58"/>
      <c r="I159" s="58"/>
      <c r="K159" s="58"/>
      <c r="L159" s="58"/>
      <c r="N159" s="59"/>
    </row>
    <row r="160">
      <c r="A160" s="70"/>
      <c r="B160" s="58"/>
      <c r="C160" s="58"/>
      <c r="E160" s="58"/>
      <c r="F160" s="58"/>
      <c r="H160" s="58"/>
      <c r="I160" s="58"/>
      <c r="K160" s="58"/>
      <c r="L160" s="58"/>
      <c r="N160" s="59"/>
    </row>
    <row r="161">
      <c r="A161" s="70"/>
      <c r="B161" s="58"/>
      <c r="C161" s="58"/>
      <c r="E161" s="58"/>
      <c r="F161" s="58"/>
      <c r="H161" s="58"/>
      <c r="I161" s="58"/>
      <c r="K161" s="58"/>
      <c r="L161" s="58"/>
      <c r="N161" s="59"/>
    </row>
    <row r="162">
      <c r="A162" s="70"/>
      <c r="B162" s="58"/>
      <c r="C162" s="58"/>
      <c r="E162" s="58"/>
      <c r="F162" s="58"/>
      <c r="H162" s="58"/>
      <c r="I162" s="58"/>
      <c r="K162" s="58"/>
      <c r="L162" s="58"/>
      <c r="N162" s="59"/>
    </row>
    <row r="163">
      <c r="A163" s="70"/>
      <c r="B163" s="58"/>
      <c r="C163" s="58"/>
      <c r="E163" s="58"/>
      <c r="F163" s="58"/>
      <c r="H163" s="58"/>
      <c r="I163" s="58"/>
      <c r="K163" s="58"/>
      <c r="L163" s="58"/>
      <c r="N163" s="59"/>
    </row>
    <row r="164">
      <c r="A164" s="70"/>
      <c r="B164" s="58"/>
      <c r="C164" s="58"/>
      <c r="E164" s="58"/>
      <c r="F164" s="58"/>
      <c r="H164" s="58"/>
      <c r="I164" s="58"/>
      <c r="K164" s="58"/>
      <c r="L164" s="58"/>
      <c r="N164" s="59"/>
    </row>
    <row r="165">
      <c r="A165" s="70"/>
      <c r="B165" s="58"/>
      <c r="C165" s="58"/>
      <c r="E165" s="58"/>
      <c r="F165" s="58"/>
      <c r="H165" s="58"/>
      <c r="I165" s="58"/>
      <c r="K165" s="58"/>
      <c r="L165" s="58"/>
      <c r="N165" s="59"/>
    </row>
    <row r="166">
      <c r="A166" s="70"/>
      <c r="B166" s="58"/>
      <c r="C166" s="58"/>
      <c r="E166" s="58"/>
      <c r="F166" s="58"/>
      <c r="H166" s="58"/>
      <c r="I166" s="58"/>
      <c r="K166" s="58"/>
      <c r="L166" s="58"/>
      <c r="N166" s="59"/>
    </row>
    <row r="167">
      <c r="A167" s="70"/>
      <c r="B167" s="58"/>
      <c r="C167" s="58"/>
      <c r="E167" s="58"/>
      <c r="F167" s="58"/>
      <c r="H167" s="58"/>
      <c r="I167" s="58"/>
      <c r="K167" s="58"/>
      <c r="L167" s="58"/>
      <c r="N167" s="59"/>
    </row>
    <row r="168">
      <c r="A168" s="70"/>
      <c r="B168" s="58"/>
      <c r="C168" s="58"/>
      <c r="E168" s="58"/>
      <c r="F168" s="58"/>
      <c r="H168" s="58"/>
      <c r="I168" s="58"/>
      <c r="K168" s="58"/>
      <c r="L168" s="58"/>
      <c r="N168" s="59"/>
    </row>
    <row r="169">
      <c r="A169" s="70"/>
      <c r="B169" s="58"/>
      <c r="C169" s="58"/>
      <c r="E169" s="58"/>
      <c r="F169" s="58"/>
      <c r="H169" s="58"/>
      <c r="I169" s="58"/>
      <c r="K169" s="58"/>
      <c r="L169" s="58"/>
      <c r="N169" s="59"/>
    </row>
    <row r="170">
      <c r="A170" s="70"/>
      <c r="B170" s="58"/>
      <c r="C170" s="58"/>
      <c r="E170" s="58"/>
      <c r="F170" s="58"/>
      <c r="H170" s="58"/>
      <c r="I170" s="58"/>
      <c r="K170" s="58"/>
      <c r="L170" s="58"/>
      <c r="N170" s="59"/>
    </row>
    <row r="171">
      <c r="A171" s="70"/>
      <c r="B171" s="58"/>
      <c r="C171" s="58"/>
      <c r="E171" s="58"/>
      <c r="F171" s="58"/>
      <c r="H171" s="58"/>
      <c r="I171" s="58"/>
      <c r="K171" s="58"/>
      <c r="L171" s="58"/>
      <c r="N171" s="59"/>
    </row>
    <row r="172">
      <c r="A172" s="70"/>
      <c r="B172" s="58"/>
      <c r="C172" s="58"/>
      <c r="E172" s="58"/>
      <c r="F172" s="58"/>
      <c r="H172" s="58"/>
      <c r="I172" s="58"/>
      <c r="K172" s="58"/>
      <c r="L172" s="58"/>
      <c r="N172" s="59"/>
    </row>
    <row r="173">
      <c r="A173" s="70"/>
      <c r="B173" s="58"/>
      <c r="C173" s="58"/>
      <c r="E173" s="58"/>
      <c r="F173" s="58"/>
      <c r="H173" s="58"/>
      <c r="I173" s="58"/>
      <c r="K173" s="58"/>
      <c r="L173" s="58"/>
      <c r="N173" s="59"/>
    </row>
    <row r="174">
      <c r="A174" s="70"/>
      <c r="B174" s="58"/>
      <c r="C174" s="58"/>
      <c r="E174" s="58"/>
      <c r="F174" s="58"/>
      <c r="H174" s="58"/>
      <c r="I174" s="58"/>
      <c r="K174" s="58"/>
      <c r="L174" s="58"/>
      <c r="N174" s="59"/>
    </row>
    <row r="175">
      <c r="A175" s="70"/>
      <c r="B175" s="58"/>
      <c r="C175" s="58"/>
      <c r="E175" s="58"/>
      <c r="F175" s="58"/>
      <c r="H175" s="58"/>
      <c r="I175" s="58"/>
      <c r="K175" s="58"/>
      <c r="L175" s="58"/>
      <c r="N175" s="59"/>
    </row>
    <row r="176">
      <c r="A176" s="70"/>
      <c r="B176" s="58"/>
      <c r="C176" s="58"/>
      <c r="E176" s="58"/>
      <c r="F176" s="58"/>
      <c r="H176" s="58"/>
      <c r="I176" s="58"/>
      <c r="K176" s="58"/>
      <c r="L176" s="58"/>
      <c r="N176" s="59"/>
    </row>
    <row r="177">
      <c r="A177" s="70"/>
      <c r="B177" s="58"/>
      <c r="C177" s="58"/>
      <c r="E177" s="58"/>
      <c r="F177" s="58"/>
      <c r="H177" s="58"/>
      <c r="I177" s="58"/>
      <c r="K177" s="58"/>
      <c r="L177" s="58"/>
      <c r="N177" s="59"/>
    </row>
    <row r="178">
      <c r="A178" s="70"/>
      <c r="B178" s="58"/>
      <c r="C178" s="58"/>
      <c r="E178" s="58"/>
      <c r="F178" s="58"/>
      <c r="H178" s="58"/>
      <c r="I178" s="58"/>
      <c r="K178" s="58"/>
      <c r="L178" s="58"/>
      <c r="N178" s="59"/>
    </row>
    <row r="179">
      <c r="A179" s="70"/>
      <c r="B179" s="58"/>
      <c r="C179" s="58"/>
      <c r="E179" s="58"/>
      <c r="F179" s="58"/>
      <c r="H179" s="58"/>
      <c r="I179" s="58"/>
      <c r="K179" s="58"/>
      <c r="L179" s="58"/>
      <c r="N179" s="59"/>
    </row>
    <row r="180">
      <c r="A180" s="70"/>
      <c r="B180" s="58"/>
      <c r="C180" s="58"/>
      <c r="E180" s="58"/>
      <c r="F180" s="58"/>
      <c r="H180" s="58"/>
      <c r="I180" s="58"/>
      <c r="K180" s="58"/>
      <c r="L180" s="58"/>
      <c r="N180" s="59"/>
    </row>
    <row r="181">
      <c r="A181" s="70"/>
      <c r="B181" s="58"/>
      <c r="C181" s="58"/>
      <c r="E181" s="58"/>
      <c r="F181" s="58"/>
      <c r="H181" s="58"/>
      <c r="I181" s="58"/>
      <c r="K181" s="58"/>
      <c r="L181" s="58"/>
      <c r="N181" s="59"/>
    </row>
    <row r="182">
      <c r="A182" s="70"/>
      <c r="B182" s="58"/>
      <c r="C182" s="58"/>
      <c r="E182" s="58"/>
      <c r="F182" s="58"/>
      <c r="H182" s="58"/>
      <c r="I182" s="58"/>
      <c r="K182" s="58"/>
      <c r="L182" s="58"/>
      <c r="N182" s="59"/>
    </row>
    <row r="183">
      <c r="A183" s="70"/>
      <c r="B183" s="58"/>
      <c r="C183" s="58"/>
      <c r="E183" s="58"/>
      <c r="F183" s="58"/>
      <c r="H183" s="58"/>
      <c r="I183" s="58"/>
      <c r="K183" s="58"/>
      <c r="L183" s="58"/>
      <c r="N183" s="59"/>
    </row>
    <row r="184">
      <c r="A184" s="70"/>
      <c r="B184" s="58"/>
      <c r="C184" s="58"/>
      <c r="E184" s="58"/>
      <c r="F184" s="58"/>
      <c r="H184" s="58"/>
      <c r="I184" s="58"/>
      <c r="K184" s="58"/>
      <c r="L184" s="58"/>
      <c r="N184" s="59"/>
    </row>
    <row r="185">
      <c r="A185" s="70"/>
      <c r="B185" s="58"/>
      <c r="C185" s="58"/>
      <c r="E185" s="58"/>
      <c r="F185" s="58"/>
      <c r="H185" s="58"/>
      <c r="I185" s="58"/>
      <c r="K185" s="58"/>
      <c r="L185" s="58"/>
      <c r="N185" s="59"/>
    </row>
    <row r="186">
      <c r="A186" s="70"/>
      <c r="B186" s="58"/>
      <c r="C186" s="58"/>
      <c r="E186" s="58"/>
      <c r="F186" s="58"/>
      <c r="H186" s="58"/>
      <c r="I186" s="58"/>
      <c r="K186" s="58"/>
      <c r="L186" s="58"/>
      <c r="N186" s="59"/>
    </row>
    <row r="187">
      <c r="A187" s="70"/>
      <c r="B187" s="58"/>
      <c r="C187" s="58"/>
      <c r="E187" s="58"/>
      <c r="F187" s="58"/>
      <c r="H187" s="58"/>
      <c r="I187" s="58"/>
      <c r="K187" s="58"/>
      <c r="L187" s="58"/>
      <c r="N187" s="59"/>
    </row>
    <row r="188">
      <c r="A188" s="70"/>
      <c r="B188" s="58"/>
      <c r="C188" s="58"/>
      <c r="E188" s="58"/>
      <c r="F188" s="58"/>
      <c r="H188" s="58"/>
      <c r="I188" s="58"/>
      <c r="K188" s="58"/>
      <c r="L188" s="58"/>
      <c r="N188" s="59"/>
    </row>
    <row r="189">
      <c r="A189" s="70"/>
      <c r="B189" s="58"/>
      <c r="C189" s="58"/>
      <c r="E189" s="58"/>
      <c r="F189" s="58"/>
      <c r="H189" s="58"/>
      <c r="I189" s="58"/>
      <c r="K189" s="58"/>
      <c r="L189" s="58"/>
      <c r="N189" s="59"/>
    </row>
    <row r="190">
      <c r="A190" s="70"/>
      <c r="B190" s="58"/>
      <c r="C190" s="58"/>
      <c r="E190" s="58"/>
      <c r="F190" s="58"/>
      <c r="H190" s="58"/>
      <c r="I190" s="58"/>
      <c r="K190" s="58"/>
      <c r="L190" s="58"/>
      <c r="N190" s="59"/>
    </row>
    <row r="191">
      <c r="A191" s="70"/>
      <c r="B191" s="58"/>
      <c r="C191" s="58"/>
      <c r="E191" s="58"/>
      <c r="F191" s="58"/>
      <c r="H191" s="58"/>
      <c r="I191" s="58"/>
      <c r="K191" s="58"/>
      <c r="L191" s="58"/>
      <c r="N191" s="59"/>
    </row>
    <row r="192">
      <c r="A192" s="70"/>
      <c r="B192" s="58"/>
      <c r="C192" s="58"/>
      <c r="E192" s="58"/>
      <c r="F192" s="58"/>
      <c r="H192" s="58"/>
      <c r="I192" s="58"/>
      <c r="K192" s="58"/>
      <c r="L192" s="58"/>
      <c r="N192" s="59"/>
    </row>
    <row r="193">
      <c r="A193" s="70"/>
      <c r="B193" s="58"/>
      <c r="C193" s="58"/>
      <c r="E193" s="58"/>
      <c r="F193" s="58"/>
      <c r="H193" s="58"/>
      <c r="I193" s="58"/>
      <c r="K193" s="58"/>
      <c r="L193" s="58"/>
      <c r="N193" s="59"/>
    </row>
    <row r="194">
      <c r="A194" s="70"/>
      <c r="B194" s="58"/>
      <c r="C194" s="58"/>
      <c r="E194" s="58"/>
      <c r="F194" s="58"/>
      <c r="H194" s="58"/>
      <c r="I194" s="58"/>
      <c r="K194" s="58"/>
      <c r="L194" s="58"/>
      <c r="N194" s="59"/>
    </row>
    <row r="195">
      <c r="A195" s="70"/>
      <c r="B195" s="58"/>
      <c r="C195" s="58"/>
      <c r="E195" s="58"/>
      <c r="F195" s="58"/>
      <c r="H195" s="58"/>
      <c r="I195" s="58"/>
      <c r="K195" s="58"/>
      <c r="L195" s="58"/>
      <c r="N195" s="59"/>
    </row>
    <row r="196">
      <c r="A196" s="70"/>
      <c r="B196" s="58"/>
      <c r="C196" s="58"/>
      <c r="E196" s="58"/>
      <c r="F196" s="58"/>
      <c r="H196" s="58"/>
      <c r="I196" s="58"/>
      <c r="K196" s="58"/>
      <c r="L196" s="58"/>
      <c r="N196" s="59"/>
    </row>
    <row r="197">
      <c r="A197" s="70"/>
      <c r="B197" s="58"/>
      <c r="C197" s="58"/>
      <c r="E197" s="58"/>
      <c r="F197" s="58"/>
      <c r="H197" s="58"/>
      <c r="I197" s="58"/>
      <c r="K197" s="58"/>
      <c r="L197" s="58"/>
      <c r="N197" s="59"/>
    </row>
    <row r="198">
      <c r="A198" s="70"/>
      <c r="B198" s="58"/>
      <c r="C198" s="58"/>
      <c r="E198" s="58"/>
      <c r="F198" s="58"/>
      <c r="H198" s="58"/>
      <c r="I198" s="58"/>
      <c r="K198" s="58"/>
      <c r="L198" s="58"/>
      <c r="N198" s="59"/>
    </row>
    <row r="199">
      <c r="A199" s="70"/>
      <c r="B199" s="58"/>
      <c r="C199" s="58"/>
      <c r="E199" s="58"/>
      <c r="F199" s="58"/>
      <c r="H199" s="58"/>
      <c r="I199" s="58"/>
      <c r="K199" s="58"/>
      <c r="L199" s="58"/>
      <c r="N199" s="59"/>
    </row>
    <row r="200">
      <c r="A200" s="70"/>
      <c r="B200" s="58"/>
      <c r="C200" s="58"/>
      <c r="E200" s="58"/>
      <c r="F200" s="58"/>
      <c r="H200" s="58"/>
      <c r="I200" s="58"/>
      <c r="K200" s="58"/>
      <c r="L200" s="58"/>
      <c r="N200" s="59"/>
    </row>
    <row r="201">
      <c r="A201" s="70"/>
      <c r="B201" s="58"/>
      <c r="C201" s="58"/>
      <c r="E201" s="58"/>
      <c r="F201" s="58"/>
      <c r="H201" s="58"/>
      <c r="I201" s="58"/>
      <c r="K201" s="58"/>
      <c r="L201" s="58"/>
      <c r="N201" s="59"/>
    </row>
    <row r="202">
      <c r="A202" s="70"/>
      <c r="B202" s="58"/>
      <c r="C202" s="58"/>
      <c r="E202" s="58"/>
      <c r="F202" s="58"/>
      <c r="H202" s="58"/>
      <c r="I202" s="58"/>
      <c r="K202" s="58"/>
      <c r="L202" s="58"/>
      <c r="N202" s="59"/>
    </row>
    <row r="203">
      <c r="A203" s="70"/>
      <c r="B203" s="58"/>
      <c r="C203" s="58"/>
      <c r="E203" s="58"/>
      <c r="F203" s="58"/>
      <c r="H203" s="58"/>
      <c r="I203" s="58"/>
      <c r="K203" s="58"/>
      <c r="L203" s="58"/>
      <c r="N203" s="59"/>
    </row>
    <row r="204">
      <c r="A204" s="70"/>
      <c r="B204" s="58"/>
      <c r="C204" s="58"/>
      <c r="E204" s="58"/>
      <c r="F204" s="58"/>
      <c r="H204" s="58"/>
      <c r="I204" s="58"/>
      <c r="K204" s="58"/>
      <c r="L204" s="58"/>
      <c r="N204" s="59"/>
    </row>
    <row r="205">
      <c r="A205" s="70"/>
      <c r="B205" s="58"/>
      <c r="C205" s="58"/>
      <c r="E205" s="58"/>
      <c r="F205" s="58"/>
      <c r="H205" s="58"/>
      <c r="I205" s="58"/>
      <c r="K205" s="58"/>
      <c r="L205" s="58"/>
      <c r="N205" s="59"/>
    </row>
    <row r="206">
      <c r="A206" s="70"/>
      <c r="B206" s="58"/>
      <c r="C206" s="58"/>
      <c r="E206" s="58"/>
      <c r="F206" s="58"/>
      <c r="H206" s="58"/>
      <c r="I206" s="58"/>
      <c r="K206" s="58"/>
      <c r="L206" s="58"/>
      <c r="N206" s="59"/>
    </row>
    <row r="207">
      <c r="A207" s="70"/>
      <c r="B207" s="58"/>
      <c r="C207" s="58"/>
      <c r="E207" s="58"/>
      <c r="F207" s="58"/>
      <c r="H207" s="58"/>
      <c r="I207" s="58"/>
      <c r="K207" s="58"/>
      <c r="L207" s="58"/>
      <c r="N207" s="59"/>
    </row>
    <row r="208">
      <c r="A208" s="70"/>
      <c r="B208" s="58"/>
      <c r="C208" s="58"/>
      <c r="E208" s="58"/>
      <c r="F208" s="58"/>
      <c r="H208" s="58"/>
      <c r="I208" s="58"/>
      <c r="K208" s="58"/>
      <c r="L208" s="58"/>
      <c r="N208" s="59"/>
    </row>
    <row r="209">
      <c r="A209" s="70"/>
      <c r="B209" s="58"/>
      <c r="C209" s="58"/>
      <c r="E209" s="58"/>
      <c r="F209" s="58"/>
      <c r="H209" s="58"/>
      <c r="I209" s="58"/>
      <c r="K209" s="58"/>
      <c r="L209" s="58"/>
      <c r="N209" s="59"/>
    </row>
    <row r="210">
      <c r="A210" s="70"/>
      <c r="B210" s="58"/>
      <c r="C210" s="58"/>
      <c r="E210" s="58"/>
      <c r="F210" s="58"/>
      <c r="H210" s="58"/>
      <c r="I210" s="58"/>
      <c r="K210" s="58"/>
      <c r="L210" s="58"/>
      <c r="N210" s="59"/>
    </row>
    <row r="211">
      <c r="A211" s="70"/>
      <c r="B211" s="58"/>
      <c r="C211" s="58"/>
      <c r="E211" s="58"/>
      <c r="F211" s="58"/>
      <c r="H211" s="58"/>
      <c r="I211" s="58"/>
      <c r="K211" s="58"/>
      <c r="L211" s="58"/>
      <c r="N211" s="59"/>
    </row>
    <row r="212">
      <c r="A212" s="70"/>
      <c r="B212" s="58"/>
      <c r="C212" s="58"/>
      <c r="E212" s="58"/>
      <c r="F212" s="58"/>
      <c r="H212" s="58"/>
      <c r="I212" s="58"/>
      <c r="K212" s="58"/>
      <c r="L212" s="58"/>
      <c r="N212" s="59"/>
    </row>
    <row r="213">
      <c r="A213" s="70"/>
      <c r="B213" s="58"/>
      <c r="C213" s="58"/>
      <c r="E213" s="58"/>
      <c r="F213" s="58"/>
      <c r="H213" s="58"/>
      <c r="I213" s="58"/>
      <c r="K213" s="58"/>
      <c r="L213" s="58"/>
      <c r="N213" s="59"/>
    </row>
    <row r="214">
      <c r="A214" s="70"/>
      <c r="B214" s="58"/>
      <c r="C214" s="58"/>
      <c r="E214" s="58"/>
      <c r="F214" s="58"/>
      <c r="H214" s="58"/>
      <c r="I214" s="58"/>
      <c r="K214" s="58"/>
      <c r="L214" s="58"/>
      <c r="N214" s="59"/>
    </row>
    <row r="215">
      <c r="A215" s="70"/>
      <c r="B215" s="58"/>
      <c r="C215" s="58"/>
      <c r="E215" s="58"/>
      <c r="F215" s="58"/>
      <c r="H215" s="58"/>
      <c r="I215" s="58"/>
      <c r="K215" s="58"/>
      <c r="L215" s="58"/>
      <c r="N215" s="59"/>
    </row>
    <row r="216">
      <c r="A216" s="70"/>
      <c r="B216" s="58"/>
      <c r="C216" s="58"/>
      <c r="E216" s="58"/>
      <c r="F216" s="58"/>
      <c r="H216" s="58"/>
      <c r="I216" s="58"/>
      <c r="K216" s="58"/>
      <c r="L216" s="58"/>
      <c r="N216" s="59"/>
    </row>
    <row r="217">
      <c r="A217" s="70"/>
      <c r="B217" s="58"/>
      <c r="C217" s="58"/>
      <c r="E217" s="58"/>
      <c r="F217" s="58"/>
      <c r="H217" s="58"/>
      <c r="I217" s="58"/>
      <c r="K217" s="58"/>
      <c r="L217" s="58"/>
      <c r="N217" s="59"/>
    </row>
    <row r="218">
      <c r="A218" s="70"/>
      <c r="B218" s="58"/>
      <c r="C218" s="58"/>
      <c r="E218" s="58"/>
      <c r="F218" s="58"/>
      <c r="H218" s="58"/>
      <c r="I218" s="58"/>
      <c r="K218" s="58"/>
      <c r="L218" s="58"/>
      <c r="N218" s="59"/>
    </row>
    <row r="219">
      <c r="A219" s="70"/>
      <c r="B219" s="58"/>
      <c r="C219" s="58"/>
      <c r="E219" s="58"/>
      <c r="F219" s="58"/>
      <c r="H219" s="58"/>
      <c r="I219" s="58"/>
      <c r="K219" s="58"/>
      <c r="L219" s="58"/>
      <c r="N219" s="59"/>
    </row>
    <row r="220">
      <c r="A220" s="70"/>
      <c r="B220" s="58"/>
      <c r="C220" s="58"/>
      <c r="E220" s="58"/>
      <c r="F220" s="58"/>
      <c r="H220" s="58"/>
      <c r="I220" s="58"/>
      <c r="K220" s="58"/>
      <c r="L220" s="58"/>
      <c r="N220" s="59"/>
    </row>
    <row r="221">
      <c r="A221" s="70"/>
      <c r="B221" s="58"/>
      <c r="C221" s="58"/>
      <c r="E221" s="58"/>
      <c r="F221" s="58"/>
      <c r="H221" s="58"/>
      <c r="I221" s="58"/>
      <c r="K221" s="58"/>
      <c r="L221" s="58"/>
      <c r="N221" s="59"/>
    </row>
    <row r="222">
      <c r="A222" s="70"/>
      <c r="B222" s="58"/>
      <c r="C222" s="58"/>
      <c r="E222" s="58"/>
      <c r="F222" s="58"/>
      <c r="H222" s="58"/>
      <c r="I222" s="58"/>
      <c r="K222" s="58"/>
      <c r="L222" s="58"/>
      <c r="N222" s="59"/>
    </row>
    <row r="223">
      <c r="A223" s="70"/>
      <c r="B223" s="58"/>
      <c r="C223" s="58"/>
      <c r="E223" s="58"/>
      <c r="F223" s="58"/>
      <c r="H223" s="58"/>
      <c r="I223" s="58"/>
      <c r="K223" s="58"/>
      <c r="L223" s="58"/>
      <c r="N223" s="59"/>
    </row>
    <row r="224">
      <c r="A224" s="70"/>
      <c r="B224" s="58"/>
      <c r="C224" s="58"/>
      <c r="E224" s="58"/>
      <c r="F224" s="58"/>
      <c r="H224" s="58"/>
      <c r="I224" s="58"/>
      <c r="K224" s="58"/>
      <c r="L224" s="58"/>
      <c r="N224" s="59"/>
    </row>
    <row r="225">
      <c r="A225" s="70"/>
      <c r="B225" s="58"/>
      <c r="C225" s="58"/>
      <c r="E225" s="58"/>
      <c r="F225" s="58"/>
      <c r="H225" s="58"/>
      <c r="I225" s="58"/>
      <c r="K225" s="58"/>
      <c r="L225" s="58"/>
      <c r="N225" s="59"/>
    </row>
    <row r="226">
      <c r="A226" s="70"/>
      <c r="B226" s="58"/>
      <c r="C226" s="58"/>
      <c r="E226" s="58"/>
      <c r="F226" s="58"/>
      <c r="H226" s="58"/>
      <c r="I226" s="58"/>
      <c r="K226" s="58"/>
      <c r="L226" s="58"/>
      <c r="N226" s="59"/>
    </row>
    <row r="227">
      <c r="A227" s="70"/>
      <c r="B227" s="58"/>
      <c r="C227" s="58"/>
      <c r="E227" s="58"/>
      <c r="F227" s="58"/>
      <c r="H227" s="58"/>
      <c r="I227" s="58"/>
      <c r="K227" s="58"/>
      <c r="L227" s="58"/>
      <c r="N227" s="59"/>
    </row>
    <row r="228">
      <c r="A228" s="70"/>
      <c r="B228" s="58"/>
      <c r="C228" s="58"/>
      <c r="E228" s="58"/>
      <c r="F228" s="58"/>
      <c r="H228" s="58"/>
      <c r="I228" s="58"/>
      <c r="K228" s="58"/>
      <c r="L228" s="58"/>
      <c r="N228" s="59"/>
    </row>
    <row r="229">
      <c r="A229" s="70"/>
      <c r="B229" s="58"/>
      <c r="C229" s="58"/>
      <c r="E229" s="58"/>
      <c r="F229" s="58"/>
      <c r="H229" s="58"/>
      <c r="I229" s="58"/>
      <c r="K229" s="58"/>
      <c r="L229" s="58"/>
      <c r="N229" s="59"/>
    </row>
    <row r="230">
      <c r="A230" s="70"/>
      <c r="B230" s="58"/>
      <c r="C230" s="58"/>
      <c r="E230" s="58"/>
      <c r="F230" s="58"/>
      <c r="H230" s="58"/>
      <c r="I230" s="58"/>
      <c r="K230" s="58"/>
      <c r="L230" s="58"/>
      <c r="N230" s="59"/>
    </row>
    <row r="231">
      <c r="A231" s="70"/>
      <c r="B231" s="58"/>
      <c r="C231" s="58"/>
      <c r="E231" s="58"/>
      <c r="F231" s="58"/>
      <c r="H231" s="58"/>
      <c r="I231" s="58"/>
      <c r="K231" s="58"/>
      <c r="L231" s="58"/>
      <c r="N231" s="59"/>
    </row>
    <row r="232">
      <c r="A232" s="70"/>
      <c r="B232" s="58"/>
      <c r="C232" s="58"/>
      <c r="E232" s="58"/>
      <c r="F232" s="58"/>
      <c r="H232" s="58"/>
      <c r="I232" s="58"/>
      <c r="K232" s="58"/>
      <c r="L232" s="58"/>
      <c r="N232" s="59"/>
    </row>
    <row r="233">
      <c r="A233" s="70"/>
      <c r="B233" s="58"/>
      <c r="C233" s="58"/>
      <c r="E233" s="58"/>
      <c r="F233" s="58"/>
      <c r="H233" s="58"/>
      <c r="I233" s="58"/>
      <c r="K233" s="58"/>
      <c r="L233" s="58"/>
      <c r="N233" s="59"/>
    </row>
    <row r="234">
      <c r="A234" s="70"/>
      <c r="B234" s="58"/>
      <c r="C234" s="58"/>
      <c r="E234" s="58"/>
      <c r="F234" s="58"/>
      <c r="H234" s="58"/>
      <c r="I234" s="58"/>
      <c r="K234" s="58"/>
      <c r="L234" s="58"/>
      <c r="N234" s="59"/>
    </row>
    <row r="235">
      <c r="A235" s="70"/>
      <c r="B235" s="58"/>
      <c r="C235" s="58"/>
      <c r="E235" s="58"/>
      <c r="F235" s="58"/>
      <c r="H235" s="58"/>
      <c r="I235" s="58"/>
      <c r="K235" s="58"/>
      <c r="L235" s="58"/>
      <c r="N235" s="59"/>
    </row>
    <row r="236">
      <c r="A236" s="70"/>
      <c r="B236" s="58"/>
      <c r="C236" s="58"/>
      <c r="E236" s="58"/>
      <c r="F236" s="58"/>
      <c r="H236" s="58"/>
      <c r="I236" s="58"/>
      <c r="K236" s="58"/>
      <c r="L236" s="58"/>
      <c r="N236" s="59"/>
    </row>
    <row r="237">
      <c r="A237" s="70"/>
      <c r="B237" s="58"/>
      <c r="C237" s="58"/>
      <c r="E237" s="58"/>
      <c r="F237" s="58"/>
      <c r="H237" s="58"/>
      <c r="I237" s="58"/>
      <c r="K237" s="58"/>
      <c r="L237" s="58"/>
      <c r="N237" s="59"/>
    </row>
    <row r="238">
      <c r="A238" s="70"/>
      <c r="B238" s="58"/>
      <c r="C238" s="58"/>
      <c r="E238" s="58"/>
      <c r="F238" s="58"/>
      <c r="H238" s="58"/>
      <c r="I238" s="58"/>
      <c r="K238" s="58"/>
      <c r="L238" s="58"/>
      <c r="N238" s="59"/>
    </row>
    <row r="239">
      <c r="A239" s="70"/>
      <c r="B239" s="58"/>
      <c r="C239" s="58"/>
      <c r="E239" s="58"/>
      <c r="F239" s="58"/>
      <c r="H239" s="58"/>
      <c r="I239" s="58"/>
      <c r="K239" s="58"/>
      <c r="L239" s="58"/>
      <c r="N239" s="59"/>
    </row>
    <row r="240">
      <c r="A240" s="70"/>
      <c r="B240" s="58"/>
      <c r="C240" s="58"/>
      <c r="E240" s="58"/>
      <c r="F240" s="58"/>
      <c r="H240" s="58"/>
      <c r="I240" s="58"/>
      <c r="K240" s="58"/>
      <c r="L240" s="58"/>
      <c r="N240" s="59"/>
    </row>
    <row r="241">
      <c r="A241" s="70"/>
      <c r="B241" s="58"/>
      <c r="C241" s="58"/>
      <c r="E241" s="58"/>
      <c r="F241" s="58"/>
      <c r="H241" s="58"/>
      <c r="I241" s="58"/>
      <c r="K241" s="58"/>
      <c r="L241" s="58"/>
      <c r="N241" s="59"/>
    </row>
    <row r="242">
      <c r="A242" s="70"/>
      <c r="B242" s="58"/>
      <c r="C242" s="58"/>
      <c r="E242" s="58"/>
      <c r="F242" s="58"/>
      <c r="H242" s="58"/>
      <c r="I242" s="58"/>
      <c r="K242" s="58"/>
      <c r="L242" s="58"/>
      <c r="N242" s="59"/>
    </row>
    <row r="243">
      <c r="A243" s="70"/>
      <c r="B243" s="58"/>
      <c r="C243" s="58"/>
      <c r="E243" s="58"/>
      <c r="F243" s="58"/>
      <c r="H243" s="58"/>
      <c r="I243" s="58"/>
      <c r="K243" s="58"/>
      <c r="L243" s="58"/>
      <c r="N243" s="59"/>
    </row>
    <row r="244">
      <c r="A244" s="70"/>
      <c r="B244" s="58"/>
      <c r="C244" s="58"/>
      <c r="E244" s="58"/>
      <c r="F244" s="58"/>
      <c r="H244" s="58"/>
      <c r="I244" s="58"/>
      <c r="K244" s="58"/>
      <c r="L244" s="58"/>
      <c r="N244" s="59"/>
    </row>
    <row r="245">
      <c r="A245" s="70"/>
      <c r="B245" s="58"/>
      <c r="C245" s="58"/>
      <c r="E245" s="58"/>
      <c r="F245" s="58"/>
      <c r="H245" s="58"/>
      <c r="I245" s="58"/>
      <c r="K245" s="58"/>
      <c r="L245" s="58"/>
      <c r="N245" s="59"/>
    </row>
    <row r="246">
      <c r="A246" s="70"/>
      <c r="B246" s="58"/>
      <c r="C246" s="58"/>
      <c r="E246" s="58"/>
      <c r="F246" s="58"/>
      <c r="H246" s="58"/>
      <c r="I246" s="58"/>
      <c r="K246" s="58"/>
      <c r="L246" s="58"/>
      <c r="N246" s="59"/>
    </row>
    <row r="247">
      <c r="A247" s="70"/>
      <c r="B247" s="58"/>
      <c r="C247" s="58"/>
      <c r="E247" s="58"/>
      <c r="F247" s="58"/>
      <c r="H247" s="58"/>
      <c r="I247" s="58"/>
      <c r="K247" s="58"/>
      <c r="L247" s="58"/>
      <c r="N247" s="59"/>
    </row>
    <row r="248">
      <c r="A248" s="70"/>
      <c r="B248" s="58"/>
      <c r="C248" s="58"/>
      <c r="E248" s="58"/>
      <c r="F248" s="58"/>
      <c r="H248" s="58"/>
      <c r="I248" s="58"/>
      <c r="K248" s="58"/>
      <c r="L248" s="58"/>
      <c r="N248" s="59"/>
    </row>
    <row r="249">
      <c r="A249" s="70"/>
      <c r="B249" s="58"/>
      <c r="C249" s="58"/>
      <c r="E249" s="58"/>
      <c r="F249" s="58"/>
      <c r="H249" s="58"/>
      <c r="I249" s="58"/>
      <c r="K249" s="58"/>
      <c r="L249" s="58"/>
      <c r="N249" s="59"/>
    </row>
    <row r="250">
      <c r="A250" s="70"/>
      <c r="B250" s="58"/>
      <c r="C250" s="58"/>
      <c r="E250" s="58"/>
      <c r="F250" s="58"/>
      <c r="H250" s="58"/>
      <c r="I250" s="58"/>
      <c r="K250" s="58"/>
      <c r="L250" s="58"/>
      <c r="N250" s="59"/>
    </row>
    <row r="251">
      <c r="A251" s="70"/>
      <c r="B251" s="58"/>
      <c r="C251" s="58"/>
      <c r="E251" s="58"/>
      <c r="F251" s="58"/>
      <c r="H251" s="58"/>
      <c r="I251" s="58"/>
      <c r="K251" s="58"/>
      <c r="L251" s="58"/>
      <c r="N251" s="59"/>
    </row>
    <row r="252">
      <c r="A252" s="70"/>
      <c r="B252" s="58"/>
      <c r="C252" s="58"/>
      <c r="E252" s="58"/>
      <c r="F252" s="58"/>
      <c r="H252" s="58"/>
      <c r="I252" s="58"/>
      <c r="K252" s="58"/>
      <c r="L252" s="58"/>
      <c r="N252" s="59"/>
    </row>
    <row r="253">
      <c r="A253" s="70"/>
      <c r="B253" s="58"/>
      <c r="C253" s="58"/>
      <c r="E253" s="58"/>
      <c r="F253" s="58"/>
      <c r="H253" s="58"/>
      <c r="I253" s="58"/>
      <c r="K253" s="58"/>
      <c r="L253" s="58"/>
      <c r="N253" s="59"/>
    </row>
    <row r="254">
      <c r="A254" s="70"/>
      <c r="B254" s="58"/>
      <c r="C254" s="58"/>
      <c r="E254" s="58"/>
      <c r="F254" s="58"/>
      <c r="H254" s="58"/>
      <c r="I254" s="58"/>
      <c r="K254" s="58"/>
      <c r="L254" s="58"/>
      <c r="N254" s="59"/>
    </row>
    <row r="255">
      <c r="A255" s="70"/>
      <c r="B255" s="58"/>
      <c r="C255" s="58"/>
      <c r="E255" s="58"/>
      <c r="F255" s="58"/>
      <c r="H255" s="58"/>
      <c r="I255" s="58"/>
      <c r="K255" s="58"/>
      <c r="L255" s="58"/>
      <c r="N255" s="59"/>
    </row>
    <row r="256">
      <c r="A256" s="70"/>
      <c r="B256" s="58"/>
      <c r="C256" s="58"/>
      <c r="E256" s="58"/>
      <c r="F256" s="58"/>
      <c r="H256" s="58"/>
      <c r="I256" s="58"/>
      <c r="K256" s="58"/>
      <c r="L256" s="58"/>
      <c r="N256" s="59"/>
    </row>
    <row r="257">
      <c r="A257" s="70"/>
      <c r="B257" s="58"/>
      <c r="C257" s="58"/>
      <c r="E257" s="58"/>
      <c r="F257" s="58"/>
      <c r="H257" s="58"/>
      <c r="I257" s="58"/>
      <c r="K257" s="58"/>
      <c r="L257" s="58"/>
      <c r="N257" s="59"/>
    </row>
    <row r="258">
      <c r="A258" s="70"/>
      <c r="B258" s="58"/>
      <c r="C258" s="58"/>
      <c r="E258" s="58"/>
      <c r="F258" s="58"/>
      <c r="H258" s="58"/>
      <c r="I258" s="58"/>
      <c r="K258" s="58"/>
      <c r="L258" s="58"/>
      <c r="N258" s="59"/>
    </row>
    <row r="259">
      <c r="A259" s="70"/>
      <c r="B259" s="58"/>
      <c r="C259" s="58"/>
      <c r="E259" s="58"/>
      <c r="F259" s="58"/>
      <c r="H259" s="58"/>
      <c r="I259" s="58"/>
      <c r="K259" s="58"/>
      <c r="L259" s="58"/>
      <c r="N259" s="59"/>
    </row>
    <row r="260">
      <c r="A260" s="70"/>
      <c r="B260" s="58"/>
      <c r="C260" s="58"/>
      <c r="E260" s="58"/>
      <c r="F260" s="58"/>
      <c r="H260" s="58"/>
      <c r="I260" s="58"/>
      <c r="K260" s="58"/>
      <c r="L260" s="58"/>
      <c r="N260" s="59"/>
    </row>
    <row r="261">
      <c r="A261" s="70"/>
      <c r="B261" s="58"/>
      <c r="C261" s="58"/>
      <c r="E261" s="58"/>
      <c r="F261" s="58"/>
      <c r="H261" s="58"/>
      <c r="I261" s="58"/>
      <c r="K261" s="58"/>
      <c r="L261" s="58"/>
      <c r="N261" s="59"/>
    </row>
    <row r="262">
      <c r="A262" s="70"/>
      <c r="B262" s="58"/>
      <c r="C262" s="58"/>
      <c r="E262" s="58"/>
      <c r="F262" s="58"/>
      <c r="H262" s="58"/>
      <c r="I262" s="58"/>
      <c r="K262" s="58"/>
      <c r="L262" s="58"/>
      <c r="N262" s="59"/>
    </row>
    <row r="263">
      <c r="A263" s="70"/>
      <c r="B263" s="58"/>
      <c r="C263" s="58"/>
      <c r="E263" s="58"/>
      <c r="F263" s="58"/>
      <c r="H263" s="58"/>
      <c r="I263" s="58"/>
      <c r="K263" s="58"/>
      <c r="L263" s="58"/>
      <c r="N263" s="59"/>
    </row>
    <row r="264">
      <c r="A264" s="70"/>
      <c r="B264" s="58"/>
      <c r="C264" s="58"/>
      <c r="E264" s="58"/>
      <c r="F264" s="58"/>
      <c r="H264" s="58"/>
      <c r="I264" s="58"/>
      <c r="K264" s="58"/>
      <c r="L264" s="58"/>
      <c r="N264" s="59"/>
    </row>
    <row r="265">
      <c r="A265" s="70"/>
      <c r="B265" s="58"/>
      <c r="C265" s="58"/>
      <c r="E265" s="58"/>
      <c r="F265" s="58"/>
      <c r="H265" s="58"/>
      <c r="I265" s="58"/>
      <c r="K265" s="58"/>
      <c r="L265" s="58"/>
      <c r="N265" s="59"/>
    </row>
    <row r="266">
      <c r="A266" s="70"/>
      <c r="B266" s="58"/>
      <c r="C266" s="58"/>
      <c r="E266" s="58"/>
      <c r="F266" s="58"/>
      <c r="H266" s="58"/>
      <c r="I266" s="58"/>
      <c r="K266" s="58"/>
      <c r="L266" s="58"/>
      <c r="N266" s="59"/>
    </row>
    <row r="267">
      <c r="A267" s="70"/>
      <c r="B267" s="58"/>
      <c r="C267" s="58"/>
      <c r="E267" s="58"/>
      <c r="F267" s="58"/>
      <c r="H267" s="58"/>
      <c r="I267" s="58"/>
      <c r="K267" s="58"/>
      <c r="L267" s="58"/>
      <c r="N267" s="59"/>
    </row>
    <row r="268">
      <c r="A268" s="70"/>
      <c r="B268" s="58"/>
      <c r="C268" s="58"/>
      <c r="E268" s="58"/>
      <c r="F268" s="58"/>
      <c r="H268" s="58"/>
      <c r="I268" s="58"/>
      <c r="K268" s="58"/>
      <c r="L268" s="58"/>
      <c r="N268" s="59"/>
    </row>
    <row r="269">
      <c r="A269" s="70"/>
      <c r="B269" s="58"/>
      <c r="C269" s="58"/>
      <c r="E269" s="58"/>
      <c r="F269" s="58"/>
      <c r="H269" s="58"/>
      <c r="I269" s="58"/>
      <c r="K269" s="58"/>
      <c r="L269" s="58"/>
      <c r="N269" s="59"/>
    </row>
    <row r="270">
      <c r="A270" s="70"/>
      <c r="B270" s="58"/>
      <c r="C270" s="58"/>
      <c r="E270" s="58"/>
      <c r="F270" s="58"/>
      <c r="H270" s="58"/>
      <c r="I270" s="58"/>
      <c r="K270" s="58"/>
      <c r="L270" s="58"/>
      <c r="N270" s="59"/>
    </row>
    <row r="271">
      <c r="A271" s="70"/>
      <c r="B271" s="58"/>
      <c r="C271" s="58"/>
      <c r="E271" s="58"/>
      <c r="F271" s="58"/>
      <c r="H271" s="58"/>
      <c r="I271" s="58"/>
      <c r="K271" s="58"/>
      <c r="L271" s="58"/>
      <c r="N271" s="59"/>
    </row>
    <row r="272">
      <c r="A272" s="70"/>
      <c r="B272" s="58"/>
      <c r="C272" s="58"/>
      <c r="E272" s="58"/>
      <c r="F272" s="58"/>
      <c r="H272" s="58"/>
      <c r="I272" s="58"/>
      <c r="K272" s="58"/>
      <c r="L272" s="58"/>
      <c r="N272" s="59"/>
    </row>
    <row r="273">
      <c r="A273" s="70"/>
      <c r="B273" s="58"/>
      <c r="C273" s="58"/>
      <c r="E273" s="58"/>
      <c r="F273" s="58"/>
      <c r="H273" s="58"/>
      <c r="I273" s="58"/>
      <c r="K273" s="58"/>
      <c r="L273" s="58"/>
      <c r="N273" s="59"/>
    </row>
    <row r="274">
      <c r="A274" s="70"/>
      <c r="B274" s="58"/>
      <c r="C274" s="58"/>
      <c r="E274" s="58"/>
      <c r="F274" s="58"/>
      <c r="H274" s="58"/>
      <c r="I274" s="58"/>
      <c r="K274" s="58"/>
      <c r="L274" s="58"/>
      <c r="N274" s="59"/>
    </row>
    <row r="275">
      <c r="A275" s="70"/>
      <c r="B275" s="58"/>
      <c r="C275" s="58"/>
      <c r="E275" s="58"/>
      <c r="F275" s="58"/>
      <c r="H275" s="58"/>
      <c r="I275" s="58"/>
      <c r="K275" s="58"/>
      <c r="L275" s="58"/>
      <c r="N275" s="59"/>
    </row>
    <row r="276">
      <c r="A276" s="70"/>
      <c r="B276" s="58"/>
      <c r="C276" s="58"/>
      <c r="E276" s="58"/>
      <c r="F276" s="58"/>
      <c r="H276" s="58"/>
      <c r="I276" s="58"/>
      <c r="K276" s="58"/>
      <c r="L276" s="58"/>
      <c r="N276" s="59"/>
    </row>
    <row r="277">
      <c r="A277" s="70"/>
      <c r="B277" s="58"/>
      <c r="C277" s="58"/>
      <c r="E277" s="58"/>
      <c r="F277" s="58"/>
      <c r="H277" s="58"/>
      <c r="I277" s="58"/>
      <c r="K277" s="58"/>
      <c r="L277" s="58"/>
      <c r="N277" s="59"/>
    </row>
    <row r="278">
      <c r="A278" s="70"/>
      <c r="B278" s="58"/>
      <c r="C278" s="58"/>
      <c r="E278" s="58"/>
      <c r="F278" s="58"/>
      <c r="H278" s="58"/>
      <c r="I278" s="58"/>
      <c r="K278" s="58"/>
      <c r="L278" s="58"/>
      <c r="N278" s="59"/>
    </row>
    <row r="279">
      <c r="A279" s="70"/>
      <c r="B279" s="58"/>
      <c r="C279" s="58"/>
      <c r="E279" s="58"/>
      <c r="F279" s="58"/>
      <c r="H279" s="58"/>
      <c r="I279" s="58"/>
      <c r="K279" s="58"/>
      <c r="L279" s="58"/>
      <c r="N279" s="59"/>
    </row>
    <row r="280">
      <c r="A280" s="70"/>
      <c r="B280" s="58"/>
      <c r="C280" s="58"/>
      <c r="E280" s="58"/>
      <c r="F280" s="58"/>
      <c r="H280" s="58"/>
      <c r="I280" s="58"/>
      <c r="K280" s="58"/>
      <c r="L280" s="58"/>
      <c r="N280" s="59"/>
    </row>
    <row r="281">
      <c r="A281" s="70"/>
      <c r="B281" s="58"/>
      <c r="C281" s="58"/>
      <c r="E281" s="58"/>
      <c r="F281" s="58"/>
      <c r="H281" s="58"/>
      <c r="I281" s="58"/>
      <c r="K281" s="58"/>
      <c r="L281" s="58"/>
      <c r="N281" s="59"/>
    </row>
    <row r="282">
      <c r="A282" s="70"/>
      <c r="B282" s="58"/>
      <c r="C282" s="58"/>
      <c r="E282" s="58"/>
      <c r="F282" s="58"/>
      <c r="H282" s="58"/>
      <c r="I282" s="58"/>
      <c r="K282" s="58"/>
      <c r="L282" s="58"/>
      <c r="N282" s="59"/>
    </row>
    <row r="283">
      <c r="A283" s="70"/>
      <c r="B283" s="58"/>
      <c r="C283" s="58"/>
      <c r="E283" s="58"/>
      <c r="F283" s="58"/>
      <c r="H283" s="58"/>
      <c r="I283" s="58"/>
      <c r="K283" s="58"/>
      <c r="L283" s="58"/>
      <c r="N283" s="59"/>
    </row>
    <row r="284">
      <c r="A284" s="70"/>
      <c r="B284" s="58"/>
      <c r="C284" s="58"/>
      <c r="E284" s="58"/>
      <c r="F284" s="58"/>
      <c r="H284" s="58"/>
      <c r="I284" s="58"/>
      <c r="K284" s="58"/>
      <c r="L284" s="58"/>
      <c r="N284" s="59"/>
    </row>
    <row r="285">
      <c r="A285" s="70"/>
      <c r="B285" s="58"/>
      <c r="C285" s="58"/>
      <c r="E285" s="58"/>
      <c r="F285" s="58"/>
      <c r="H285" s="58"/>
      <c r="I285" s="58"/>
      <c r="K285" s="58"/>
      <c r="L285" s="58"/>
      <c r="N285" s="59"/>
    </row>
    <row r="286">
      <c r="A286" s="70"/>
      <c r="B286" s="58"/>
      <c r="C286" s="58"/>
      <c r="E286" s="58"/>
      <c r="F286" s="58"/>
      <c r="H286" s="58"/>
      <c r="I286" s="58"/>
      <c r="K286" s="58"/>
      <c r="L286" s="58"/>
      <c r="N286" s="59"/>
    </row>
    <row r="287">
      <c r="A287" s="70"/>
      <c r="B287" s="58"/>
      <c r="C287" s="58"/>
      <c r="E287" s="58"/>
      <c r="F287" s="58"/>
      <c r="H287" s="58"/>
      <c r="I287" s="58"/>
      <c r="K287" s="58"/>
      <c r="L287" s="58"/>
      <c r="N287" s="59"/>
    </row>
    <row r="288">
      <c r="A288" s="70"/>
      <c r="B288" s="58"/>
      <c r="C288" s="58"/>
      <c r="E288" s="58"/>
      <c r="F288" s="58"/>
      <c r="H288" s="58"/>
      <c r="I288" s="58"/>
      <c r="K288" s="58"/>
      <c r="L288" s="58"/>
      <c r="N288" s="59"/>
    </row>
    <row r="289">
      <c r="A289" s="70"/>
      <c r="B289" s="58"/>
      <c r="C289" s="58"/>
      <c r="E289" s="58"/>
      <c r="F289" s="58"/>
      <c r="H289" s="58"/>
      <c r="I289" s="58"/>
      <c r="K289" s="58"/>
      <c r="L289" s="58"/>
      <c r="N289" s="59"/>
    </row>
    <row r="290">
      <c r="A290" s="70"/>
      <c r="B290" s="58"/>
      <c r="C290" s="58"/>
      <c r="E290" s="58"/>
      <c r="F290" s="58"/>
      <c r="H290" s="58"/>
      <c r="I290" s="58"/>
      <c r="K290" s="58"/>
      <c r="L290" s="58"/>
      <c r="N290" s="59"/>
    </row>
    <row r="291">
      <c r="A291" s="70"/>
      <c r="B291" s="58"/>
      <c r="C291" s="58"/>
      <c r="E291" s="58"/>
      <c r="F291" s="58"/>
      <c r="H291" s="58"/>
      <c r="I291" s="58"/>
      <c r="K291" s="58"/>
      <c r="L291" s="58"/>
      <c r="N291" s="59"/>
    </row>
    <row r="292">
      <c r="A292" s="70"/>
      <c r="B292" s="58"/>
      <c r="C292" s="58"/>
      <c r="E292" s="58"/>
      <c r="F292" s="58"/>
      <c r="H292" s="58"/>
      <c r="I292" s="58"/>
      <c r="K292" s="58"/>
      <c r="L292" s="58"/>
      <c r="N292" s="59"/>
    </row>
    <row r="293">
      <c r="A293" s="70"/>
      <c r="B293" s="58"/>
      <c r="C293" s="58"/>
      <c r="E293" s="58"/>
      <c r="F293" s="58"/>
      <c r="H293" s="58"/>
      <c r="I293" s="58"/>
      <c r="K293" s="58"/>
      <c r="L293" s="58"/>
      <c r="N293" s="59"/>
    </row>
    <row r="294">
      <c r="A294" s="70"/>
      <c r="B294" s="58"/>
      <c r="C294" s="58"/>
      <c r="E294" s="58"/>
      <c r="F294" s="58"/>
      <c r="H294" s="58"/>
      <c r="I294" s="58"/>
      <c r="K294" s="58"/>
      <c r="L294" s="58"/>
      <c r="N294" s="59"/>
    </row>
    <row r="295">
      <c r="A295" s="70"/>
      <c r="B295" s="58"/>
      <c r="C295" s="58"/>
      <c r="E295" s="58"/>
      <c r="F295" s="58"/>
      <c r="H295" s="58"/>
      <c r="I295" s="58"/>
      <c r="K295" s="58"/>
      <c r="L295" s="58"/>
      <c r="N295" s="59"/>
    </row>
    <row r="296">
      <c r="A296" s="70"/>
      <c r="B296" s="58"/>
      <c r="C296" s="58"/>
      <c r="E296" s="58"/>
      <c r="F296" s="58"/>
      <c r="H296" s="58"/>
      <c r="I296" s="58"/>
      <c r="K296" s="58"/>
      <c r="L296" s="58"/>
      <c r="N296" s="59"/>
    </row>
    <row r="297">
      <c r="A297" s="70"/>
      <c r="B297" s="58"/>
      <c r="C297" s="58"/>
      <c r="E297" s="58"/>
      <c r="F297" s="58"/>
      <c r="H297" s="58"/>
      <c r="I297" s="58"/>
      <c r="K297" s="58"/>
      <c r="L297" s="58"/>
      <c r="N297" s="59"/>
    </row>
    <row r="298">
      <c r="A298" s="70"/>
      <c r="B298" s="58"/>
      <c r="C298" s="58"/>
      <c r="E298" s="58"/>
      <c r="F298" s="58"/>
      <c r="H298" s="58"/>
      <c r="I298" s="58"/>
      <c r="K298" s="58"/>
      <c r="L298" s="58"/>
      <c r="N298" s="59"/>
    </row>
    <row r="299">
      <c r="A299" s="70"/>
      <c r="B299" s="58"/>
      <c r="C299" s="58"/>
      <c r="E299" s="58"/>
      <c r="F299" s="58"/>
      <c r="H299" s="58"/>
      <c r="I299" s="58"/>
      <c r="K299" s="58"/>
      <c r="L299" s="58"/>
      <c r="N299" s="59"/>
    </row>
    <row r="300">
      <c r="A300" s="70"/>
      <c r="B300" s="58"/>
      <c r="C300" s="58"/>
      <c r="E300" s="58"/>
      <c r="F300" s="58"/>
      <c r="H300" s="58"/>
      <c r="I300" s="58"/>
      <c r="K300" s="58"/>
      <c r="L300" s="58"/>
      <c r="N300" s="59"/>
    </row>
    <row r="301">
      <c r="A301" s="70"/>
      <c r="B301" s="58"/>
      <c r="C301" s="58"/>
      <c r="E301" s="58"/>
      <c r="F301" s="58"/>
      <c r="H301" s="58"/>
      <c r="I301" s="58"/>
      <c r="K301" s="58"/>
      <c r="L301" s="58"/>
      <c r="N301" s="59"/>
    </row>
    <row r="302">
      <c r="A302" s="70"/>
      <c r="B302" s="58"/>
      <c r="C302" s="58"/>
      <c r="E302" s="58"/>
      <c r="F302" s="58"/>
      <c r="H302" s="58"/>
      <c r="I302" s="58"/>
      <c r="K302" s="58"/>
      <c r="L302" s="58"/>
      <c r="N302" s="59"/>
    </row>
    <row r="303">
      <c r="A303" s="70"/>
      <c r="B303" s="58"/>
      <c r="C303" s="58"/>
      <c r="E303" s="58"/>
      <c r="F303" s="58"/>
      <c r="H303" s="58"/>
      <c r="I303" s="58"/>
      <c r="K303" s="58"/>
      <c r="L303" s="58"/>
      <c r="N303" s="59"/>
    </row>
    <row r="304">
      <c r="A304" s="70"/>
      <c r="B304" s="58"/>
      <c r="C304" s="58"/>
      <c r="E304" s="58"/>
      <c r="F304" s="58"/>
      <c r="H304" s="58"/>
      <c r="I304" s="58"/>
      <c r="K304" s="58"/>
      <c r="L304" s="58"/>
      <c r="N304" s="59"/>
    </row>
    <row r="305">
      <c r="A305" s="70"/>
      <c r="B305" s="58"/>
      <c r="C305" s="58"/>
      <c r="E305" s="58"/>
      <c r="F305" s="58"/>
      <c r="H305" s="58"/>
      <c r="I305" s="58"/>
      <c r="K305" s="58"/>
      <c r="L305" s="58"/>
      <c r="N305" s="59"/>
    </row>
    <row r="306">
      <c r="A306" s="70"/>
      <c r="B306" s="58"/>
      <c r="C306" s="58"/>
      <c r="E306" s="58"/>
      <c r="F306" s="58"/>
      <c r="H306" s="58"/>
      <c r="I306" s="58"/>
      <c r="K306" s="58"/>
      <c r="L306" s="58"/>
      <c r="N306" s="59"/>
    </row>
    <row r="307">
      <c r="A307" s="70"/>
      <c r="B307" s="58"/>
      <c r="C307" s="58"/>
      <c r="E307" s="58"/>
      <c r="F307" s="58"/>
      <c r="H307" s="58"/>
      <c r="I307" s="58"/>
      <c r="K307" s="58"/>
      <c r="L307" s="58"/>
      <c r="N307" s="59"/>
    </row>
    <row r="308">
      <c r="A308" s="70"/>
      <c r="B308" s="58"/>
      <c r="C308" s="58"/>
      <c r="E308" s="58"/>
      <c r="F308" s="58"/>
      <c r="H308" s="58"/>
      <c r="I308" s="58"/>
      <c r="K308" s="58"/>
      <c r="L308" s="58"/>
      <c r="N308" s="59"/>
    </row>
    <row r="309">
      <c r="A309" s="70"/>
      <c r="B309" s="58"/>
      <c r="C309" s="58"/>
      <c r="E309" s="58"/>
      <c r="F309" s="58"/>
      <c r="H309" s="58"/>
      <c r="I309" s="58"/>
      <c r="K309" s="58"/>
      <c r="L309" s="58"/>
      <c r="N309" s="59"/>
    </row>
    <row r="310">
      <c r="A310" s="70"/>
      <c r="B310" s="58"/>
      <c r="C310" s="58"/>
      <c r="E310" s="58"/>
      <c r="F310" s="58"/>
      <c r="H310" s="58"/>
      <c r="I310" s="58"/>
      <c r="K310" s="58"/>
      <c r="L310" s="58"/>
      <c r="N310" s="59"/>
    </row>
    <row r="311">
      <c r="A311" s="70"/>
      <c r="B311" s="58"/>
      <c r="C311" s="58"/>
      <c r="E311" s="58"/>
      <c r="F311" s="58"/>
      <c r="H311" s="58"/>
      <c r="I311" s="58"/>
      <c r="K311" s="58"/>
      <c r="L311" s="58"/>
      <c r="N311" s="59"/>
    </row>
    <row r="312">
      <c r="A312" s="70"/>
      <c r="B312" s="58"/>
      <c r="C312" s="58"/>
      <c r="E312" s="58"/>
      <c r="F312" s="58"/>
      <c r="H312" s="58"/>
      <c r="I312" s="58"/>
      <c r="K312" s="58"/>
      <c r="L312" s="58"/>
      <c r="N312" s="59"/>
    </row>
    <row r="313">
      <c r="A313" s="70"/>
      <c r="B313" s="58"/>
      <c r="C313" s="58"/>
      <c r="E313" s="58"/>
      <c r="F313" s="58"/>
      <c r="H313" s="58"/>
      <c r="I313" s="58"/>
      <c r="K313" s="58"/>
      <c r="L313" s="58"/>
      <c r="N313" s="59"/>
    </row>
    <row r="314">
      <c r="A314" s="70"/>
      <c r="B314" s="58"/>
      <c r="C314" s="58"/>
      <c r="E314" s="58"/>
      <c r="F314" s="58"/>
      <c r="H314" s="58"/>
      <c r="I314" s="58"/>
      <c r="K314" s="58"/>
      <c r="L314" s="58"/>
      <c r="N314" s="59"/>
    </row>
    <row r="315">
      <c r="A315" s="70"/>
      <c r="B315" s="58"/>
      <c r="C315" s="58"/>
      <c r="E315" s="58"/>
      <c r="F315" s="58"/>
      <c r="H315" s="58"/>
      <c r="I315" s="58"/>
      <c r="K315" s="58"/>
      <c r="L315" s="58"/>
      <c r="N315" s="59"/>
    </row>
    <row r="316">
      <c r="A316" s="70"/>
      <c r="B316" s="58"/>
      <c r="C316" s="58"/>
      <c r="E316" s="58"/>
      <c r="F316" s="58"/>
      <c r="H316" s="58"/>
      <c r="I316" s="58"/>
      <c r="K316" s="58"/>
      <c r="L316" s="58"/>
      <c r="N316" s="59"/>
    </row>
    <row r="317">
      <c r="A317" s="70"/>
      <c r="B317" s="58"/>
      <c r="C317" s="58"/>
      <c r="E317" s="58"/>
      <c r="F317" s="58"/>
      <c r="H317" s="58"/>
      <c r="I317" s="58"/>
      <c r="K317" s="58"/>
      <c r="L317" s="58"/>
      <c r="N317" s="59"/>
    </row>
    <row r="318">
      <c r="A318" s="70"/>
      <c r="B318" s="58"/>
      <c r="C318" s="58"/>
      <c r="E318" s="58"/>
      <c r="F318" s="58"/>
      <c r="H318" s="58"/>
      <c r="I318" s="58"/>
      <c r="K318" s="58"/>
      <c r="L318" s="58"/>
      <c r="N318" s="59"/>
    </row>
    <row r="319">
      <c r="A319" s="70"/>
      <c r="B319" s="58"/>
      <c r="C319" s="58"/>
      <c r="E319" s="58"/>
      <c r="F319" s="58"/>
      <c r="H319" s="58"/>
      <c r="I319" s="58"/>
      <c r="K319" s="58"/>
      <c r="L319" s="58"/>
      <c r="N319" s="59"/>
    </row>
    <row r="320">
      <c r="A320" s="70"/>
      <c r="B320" s="58"/>
      <c r="C320" s="58"/>
      <c r="E320" s="58"/>
      <c r="F320" s="58"/>
      <c r="H320" s="58"/>
      <c r="I320" s="58"/>
      <c r="K320" s="58"/>
      <c r="L320" s="58"/>
      <c r="N320" s="59"/>
    </row>
    <row r="321">
      <c r="A321" s="70"/>
      <c r="B321" s="58"/>
      <c r="C321" s="58"/>
      <c r="E321" s="58"/>
      <c r="F321" s="58"/>
      <c r="H321" s="58"/>
      <c r="I321" s="58"/>
      <c r="K321" s="58"/>
      <c r="L321" s="58"/>
      <c r="N321" s="59"/>
    </row>
    <row r="322">
      <c r="A322" s="70"/>
      <c r="B322" s="58"/>
      <c r="C322" s="58"/>
      <c r="E322" s="58"/>
      <c r="F322" s="58"/>
      <c r="H322" s="58"/>
      <c r="I322" s="58"/>
      <c r="K322" s="58"/>
      <c r="L322" s="58"/>
      <c r="N322" s="59"/>
    </row>
    <row r="323">
      <c r="A323" s="70"/>
      <c r="B323" s="58"/>
      <c r="C323" s="58"/>
      <c r="E323" s="58"/>
      <c r="F323" s="58"/>
      <c r="H323" s="58"/>
      <c r="I323" s="58"/>
      <c r="K323" s="58"/>
      <c r="L323" s="58"/>
      <c r="N323" s="59"/>
    </row>
    <row r="324">
      <c r="A324" s="70"/>
      <c r="B324" s="58"/>
      <c r="C324" s="58"/>
      <c r="E324" s="58"/>
      <c r="F324" s="58"/>
      <c r="H324" s="58"/>
      <c r="I324" s="58"/>
      <c r="K324" s="58"/>
      <c r="L324" s="58"/>
      <c r="N324" s="59"/>
    </row>
    <row r="325">
      <c r="A325" s="70"/>
      <c r="B325" s="58"/>
      <c r="C325" s="58"/>
      <c r="E325" s="58"/>
      <c r="F325" s="58"/>
      <c r="H325" s="58"/>
      <c r="I325" s="58"/>
      <c r="K325" s="58"/>
      <c r="L325" s="58"/>
      <c r="N325" s="59"/>
    </row>
    <row r="326">
      <c r="A326" s="70"/>
      <c r="B326" s="58"/>
      <c r="C326" s="58"/>
      <c r="E326" s="58"/>
      <c r="F326" s="58"/>
      <c r="H326" s="58"/>
      <c r="I326" s="58"/>
      <c r="K326" s="58"/>
      <c r="L326" s="58"/>
      <c r="N326" s="59"/>
    </row>
    <row r="327">
      <c r="A327" s="70"/>
      <c r="B327" s="58"/>
      <c r="C327" s="58"/>
      <c r="E327" s="58"/>
      <c r="F327" s="58"/>
      <c r="H327" s="58"/>
      <c r="I327" s="58"/>
      <c r="K327" s="58"/>
      <c r="L327" s="58"/>
      <c r="N327" s="59"/>
    </row>
    <row r="328">
      <c r="A328" s="70"/>
      <c r="B328" s="58"/>
      <c r="C328" s="58"/>
      <c r="E328" s="58"/>
      <c r="F328" s="58"/>
      <c r="H328" s="58"/>
      <c r="I328" s="58"/>
      <c r="K328" s="58"/>
      <c r="L328" s="58"/>
      <c r="N328" s="59"/>
    </row>
    <row r="329">
      <c r="A329" s="70"/>
      <c r="B329" s="58"/>
      <c r="C329" s="58"/>
      <c r="E329" s="58"/>
      <c r="F329" s="58"/>
      <c r="H329" s="58"/>
      <c r="I329" s="58"/>
      <c r="K329" s="58"/>
      <c r="L329" s="58"/>
      <c r="N329" s="59"/>
    </row>
    <row r="330">
      <c r="A330" s="70"/>
      <c r="B330" s="58"/>
      <c r="C330" s="58"/>
      <c r="E330" s="58"/>
      <c r="F330" s="58"/>
      <c r="H330" s="58"/>
      <c r="I330" s="58"/>
      <c r="K330" s="58"/>
      <c r="L330" s="58"/>
      <c r="N330" s="59"/>
    </row>
    <row r="331">
      <c r="A331" s="70"/>
      <c r="B331" s="58"/>
      <c r="C331" s="58"/>
      <c r="E331" s="58"/>
      <c r="F331" s="58"/>
      <c r="H331" s="58"/>
      <c r="I331" s="58"/>
      <c r="K331" s="58"/>
      <c r="L331" s="58"/>
      <c r="N331" s="59"/>
    </row>
    <row r="332">
      <c r="A332" s="70"/>
      <c r="B332" s="58"/>
      <c r="C332" s="58"/>
      <c r="E332" s="58"/>
      <c r="F332" s="58"/>
      <c r="H332" s="58"/>
      <c r="I332" s="58"/>
      <c r="K332" s="58"/>
      <c r="L332" s="58"/>
      <c r="N332" s="59"/>
    </row>
    <row r="333">
      <c r="A333" s="70"/>
      <c r="B333" s="58"/>
      <c r="C333" s="58"/>
      <c r="E333" s="58"/>
      <c r="F333" s="58"/>
      <c r="H333" s="58"/>
      <c r="I333" s="58"/>
      <c r="K333" s="58"/>
      <c r="L333" s="58"/>
      <c r="N333" s="59"/>
    </row>
    <row r="334">
      <c r="A334" s="70"/>
      <c r="B334" s="58"/>
      <c r="C334" s="58"/>
      <c r="E334" s="58"/>
      <c r="F334" s="58"/>
      <c r="H334" s="58"/>
      <c r="I334" s="58"/>
      <c r="K334" s="58"/>
      <c r="L334" s="58"/>
      <c r="N334" s="59"/>
    </row>
    <row r="335">
      <c r="A335" s="70"/>
      <c r="B335" s="58"/>
      <c r="C335" s="58"/>
      <c r="E335" s="58"/>
      <c r="F335" s="58"/>
      <c r="H335" s="58"/>
      <c r="I335" s="58"/>
      <c r="K335" s="58"/>
      <c r="L335" s="58"/>
      <c r="N335" s="59"/>
    </row>
    <row r="336">
      <c r="A336" s="70"/>
      <c r="B336" s="58"/>
      <c r="C336" s="58"/>
      <c r="E336" s="58"/>
      <c r="F336" s="58"/>
      <c r="H336" s="58"/>
      <c r="I336" s="58"/>
      <c r="K336" s="58"/>
      <c r="L336" s="58"/>
      <c r="N336" s="59"/>
    </row>
    <row r="337">
      <c r="A337" s="70"/>
      <c r="B337" s="58"/>
      <c r="C337" s="58"/>
      <c r="E337" s="58"/>
      <c r="F337" s="58"/>
      <c r="H337" s="58"/>
      <c r="I337" s="58"/>
      <c r="K337" s="58"/>
      <c r="L337" s="58"/>
      <c r="N337" s="59"/>
    </row>
    <row r="338">
      <c r="A338" s="70"/>
      <c r="B338" s="58"/>
      <c r="C338" s="58"/>
      <c r="E338" s="58"/>
      <c r="F338" s="58"/>
      <c r="H338" s="58"/>
      <c r="I338" s="58"/>
      <c r="K338" s="58"/>
      <c r="L338" s="58"/>
      <c r="N338" s="59"/>
    </row>
    <row r="339">
      <c r="A339" s="70"/>
      <c r="B339" s="58"/>
      <c r="C339" s="58"/>
      <c r="E339" s="58"/>
      <c r="F339" s="58"/>
      <c r="H339" s="58"/>
      <c r="I339" s="58"/>
      <c r="K339" s="58"/>
      <c r="L339" s="58"/>
      <c r="N339" s="59"/>
    </row>
    <row r="340">
      <c r="A340" s="70"/>
      <c r="B340" s="58"/>
      <c r="C340" s="58"/>
      <c r="E340" s="58"/>
      <c r="F340" s="58"/>
      <c r="H340" s="58"/>
      <c r="I340" s="58"/>
      <c r="K340" s="58"/>
      <c r="L340" s="58"/>
      <c r="N340" s="59"/>
    </row>
    <row r="341">
      <c r="A341" s="70"/>
      <c r="B341" s="58"/>
      <c r="C341" s="58"/>
      <c r="E341" s="58"/>
      <c r="F341" s="58"/>
      <c r="H341" s="58"/>
      <c r="I341" s="58"/>
      <c r="K341" s="58"/>
      <c r="L341" s="58"/>
      <c r="N341" s="59"/>
    </row>
    <row r="342">
      <c r="A342" s="70"/>
      <c r="B342" s="58"/>
      <c r="C342" s="58"/>
      <c r="E342" s="58"/>
      <c r="F342" s="58"/>
      <c r="H342" s="58"/>
      <c r="I342" s="58"/>
      <c r="K342" s="58"/>
      <c r="L342" s="58"/>
      <c r="N342" s="59"/>
    </row>
    <row r="343">
      <c r="A343" s="70"/>
      <c r="B343" s="58"/>
      <c r="C343" s="58"/>
      <c r="E343" s="58"/>
      <c r="F343" s="58"/>
      <c r="H343" s="58"/>
      <c r="I343" s="58"/>
      <c r="K343" s="58"/>
      <c r="L343" s="58"/>
      <c r="N343" s="59"/>
    </row>
    <row r="344">
      <c r="A344" s="70"/>
      <c r="B344" s="58"/>
      <c r="C344" s="58"/>
      <c r="E344" s="58"/>
      <c r="F344" s="58"/>
      <c r="H344" s="58"/>
      <c r="I344" s="58"/>
      <c r="K344" s="58"/>
      <c r="L344" s="58"/>
      <c r="N344" s="59"/>
    </row>
    <row r="345">
      <c r="A345" s="70"/>
      <c r="B345" s="58"/>
      <c r="C345" s="58"/>
      <c r="E345" s="58"/>
      <c r="F345" s="58"/>
      <c r="H345" s="58"/>
      <c r="I345" s="58"/>
      <c r="K345" s="58"/>
      <c r="L345" s="58"/>
      <c r="N345" s="59"/>
    </row>
    <row r="346">
      <c r="A346" s="70"/>
      <c r="B346" s="58"/>
      <c r="C346" s="58"/>
      <c r="E346" s="58"/>
      <c r="F346" s="58"/>
      <c r="H346" s="58"/>
      <c r="I346" s="58"/>
      <c r="K346" s="58"/>
      <c r="L346" s="58"/>
      <c r="N346" s="59"/>
    </row>
    <row r="347">
      <c r="A347" s="70"/>
      <c r="B347" s="58"/>
      <c r="C347" s="58"/>
      <c r="E347" s="58"/>
      <c r="F347" s="58"/>
      <c r="H347" s="58"/>
      <c r="I347" s="58"/>
      <c r="K347" s="58"/>
      <c r="L347" s="58"/>
      <c r="N347" s="59"/>
    </row>
    <row r="348">
      <c r="A348" s="70"/>
      <c r="B348" s="58"/>
      <c r="C348" s="58"/>
      <c r="E348" s="58"/>
      <c r="F348" s="58"/>
      <c r="H348" s="58"/>
      <c r="I348" s="58"/>
      <c r="K348" s="58"/>
      <c r="L348" s="58"/>
      <c r="N348" s="59"/>
    </row>
    <row r="349">
      <c r="A349" s="70"/>
      <c r="B349" s="58"/>
      <c r="C349" s="58"/>
      <c r="E349" s="58"/>
      <c r="F349" s="58"/>
      <c r="H349" s="58"/>
      <c r="I349" s="58"/>
      <c r="K349" s="58"/>
      <c r="L349" s="58"/>
      <c r="N349" s="59"/>
    </row>
    <row r="350">
      <c r="A350" s="70"/>
      <c r="B350" s="58"/>
      <c r="C350" s="58"/>
      <c r="E350" s="58"/>
      <c r="F350" s="58"/>
      <c r="H350" s="58"/>
      <c r="I350" s="58"/>
      <c r="K350" s="58"/>
      <c r="L350" s="58"/>
      <c r="N350" s="59"/>
    </row>
    <row r="351">
      <c r="A351" s="70"/>
      <c r="B351" s="58"/>
      <c r="C351" s="58"/>
      <c r="E351" s="58"/>
      <c r="F351" s="58"/>
      <c r="H351" s="58"/>
      <c r="I351" s="58"/>
      <c r="K351" s="58"/>
      <c r="L351" s="58"/>
      <c r="N351" s="59"/>
    </row>
    <row r="352">
      <c r="A352" s="70"/>
      <c r="B352" s="58"/>
      <c r="C352" s="58"/>
      <c r="E352" s="58"/>
      <c r="F352" s="58"/>
      <c r="H352" s="58"/>
      <c r="I352" s="58"/>
      <c r="K352" s="58"/>
      <c r="L352" s="58"/>
      <c r="N352" s="59"/>
    </row>
    <row r="353">
      <c r="A353" s="70"/>
      <c r="B353" s="58"/>
      <c r="C353" s="58"/>
      <c r="E353" s="58"/>
      <c r="F353" s="58"/>
      <c r="H353" s="58"/>
      <c r="I353" s="58"/>
      <c r="K353" s="58"/>
      <c r="L353" s="58"/>
      <c r="N353" s="59"/>
    </row>
    <row r="354">
      <c r="A354" s="70"/>
      <c r="B354" s="58"/>
      <c r="C354" s="58"/>
      <c r="E354" s="58"/>
      <c r="F354" s="58"/>
      <c r="H354" s="58"/>
      <c r="I354" s="58"/>
      <c r="K354" s="58"/>
      <c r="L354" s="58"/>
      <c r="N354" s="59"/>
    </row>
    <row r="355">
      <c r="A355" s="70"/>
      <c r="B355" s="58"/>
      <c r="C355" s="58"/>
      <c r="E355" s="58"/>
      <c r="F355" s="58"/>
      <c r="H355" s="58"/>
      <c r="I355" s="58"/>
      <c r="K355" s="58"/>
      <c r="L355" s="58"/>
      <c r="N355" s="59"/>
    </row>
    <row r="356">
      <c r="A356" s="70"/>
      <c r="B356" s="58"/>
      <c r="C356" s="58"/>
      <c r="E356" s="58"/>
      <c r="F356" s="58"/>
      <c r="H356" s="58"/>
      <c r="I356" s="58"/>
      <c r="K356" s="58"/>
      <c r="L356" s="58"/>
      <c r="N356" s="59"/>
    </row>
    <row r="357">
      <c r="A357" s="70"/>
      <c r="B357" s="58"/>
      <c r="C357" s="58"/>
      <c r="E357" s="58"/>
      <c r="F357" s="58"/>
      <c r="H357" s="58"/>
      <c r="I357" s="58"/>
      <c r="K357" s="58"/>
      <c r="L357" s="58"/>
      <c r="N357" s="59"/>
    </row>
    <row r="358">
      <c r="A358" s="70"/>
      <c r="B358" s="58"/>
      <c r="C358" s="58"/>
      <c r="E358" s="58"/>
      <c r="F358" s="58"/>
      <c r="H358" s="58"/>
      <c r="I358" s="58"/>
      <c r="K358" s="58"/>
      <c r="L358" s="58"/>
      <c r="N358" s="59"/>
    </row>
    <row r="359">
      <c r="A359" s="70"/>
      <c r="B359" s="58"/>
      <c r="C359" s="58"/>
      <c r="E359" s="58"/>
      <c r="F359" s="58"/>
      <c r="H359" s="58"/>
      <c r="I359" s="58"/>
      <c r="K359" s="58"/>
      <c r="L359" s="58"/>
      <c r="N359" s="59"/>
    </row>
    <row r="360">
      <c r="A360" s="70"/>
      <c r="B360" s="58"/>
      <c r="C360" s="58"/>
      <c r="E360" s="58"/>
      <c r="F360" s="58"/>
      <c r="H360" s="58"/>
      <c r="I360" s="58"/>
      <c r="K360" s="58"/>
      <c r="L360" s="58"/>
      <c r="N360" s="59"/>
    </row>
    <row r="361">
      <c r="A361" s="70"/>
      <c r="B361" s="58"/>
      <c r="C361" s="58"/>
      <c r="E361" s="58"/>
      <c r="F361" s="58"/>
      <c r="H361" s="58"/>
      <c r="I361" s="58"/>
      <c r="K361" s="58"/>
      <c r="L361" s="58"/>
      <c r="N361" s="59"/>
    </row>
    <row r="362">
      <c r="A362" s="70"/>
      <c r="B362" s="58"/>
      <c r="C362" s="58"/>
      <c r="E362" s="58"/>
      <c r="F362" s="58"/>
      <c r="H362" s="58"/>
      <c r="I362" s="58"/>
      <c r="K362" s="58"/>
      <c r="L362" s="58"/>
      <c r="N362" s="59"/>
    </row>
    <row r="363">
      <c r="A363" s="70"/>
      <c r="B363" s="58"/>
      <c r="C363" s="58"/>
      <c r="E363" s="58"/>
      <c r="F363" s="58"/>
      <c r="H363" s="58"/>
      <c r="I363" s="58"/>
      <c r="K363" s="58"/>
      <c r="L363" s="58"/>
      <c r="N363" s="59"/>
    </row>
    <row r="364">
      <c r="A364" s="70"/>
      <c r="B364" s="58"/>
      <c r="C364" s="58"/>
      <c r="E364" s="58"/>
      <c r="F364" s="58"/>
      <c r="H364" s="58"/>
      <c r="I364" s="58"/>
      <c r="K364" s="58"/>
      <c r="L364" s="58"/>
      <c r="N364" s="59"/>
    </row>
    <row r="365">
      <c r="A365" s="70"/>
      <c r="B365" s="58"/>
      <c r="C365" s="58"/>
      <c r="E365" s="58"/>
      <c r="F365" s="58"/>
      <c r="H365" s="58"/>
      <c r="I365" s="58"/>
      <c r="K365" s="58"/>
      <c r="L365" s="58"/>
      <c r="N365" s="59"/>
    </row>
    <row r="366">
      <c r="A366" s="70"/>
      <c r="B366" s="58"/>
      <c r="C366" s="58"/>
      <c r="E366" s="58"/>
      <c r="F366" s="58"/>
      <c r="H366" s="58"/>
      <c r="I366" s="58"/>
      <c r="K366" s="58"/>
      <c r="L366" s="58"/>
      <c r="N366" s="59"/>
    </row>
    <row r="367">
      <c r="A367" s="70"/>
      <c r="B367" s="58"/>
      <c r="C367" s="58"/>
      <c r="E367" s="58"/>
      <c r="F367" s="58"/>
      <c r="H367" s="58"/>
      <c r="I367" s="58"/>
      <c r="K367" s="58"/>
      <c r="L367" s="58"/>
      <c r="N367" s="59"/>
    </row>
    <row r="368">
      <c r="A368" s="70"/>
      <c r="B368" s="58"/>
      <c r="C368" s="58"/>
      <c r="E368" s="58"/>
      <c r="F368" s="58"/>
      <c r="H368" s="58"/>
      <c r="I368" s="58"/>
      <c r="K368" s="58"/>
      <c r="L368" s="58"/>
      <c r="N368" s="59"/>
    </row>
    <row r="369">
      <c r="A369" s="70"/>
      <c r="B369" s="58"/>
      <c r="C369" s="58"/>
      <c r="E369" s="58"/>
      <c r="F369" s="58"/>
      <c r="H369" s="58"/>
      <c r="I369" s="58"/>
      <c r="K369" s="58"/>
      <c r="L369" s="58"/>
      <c r="N369" s="59"/>
    </row>
    <row r="370">
      <c r="A370" s="70"/>
      <c r="B370" s="58"/>
      <c r="C370" s="58"/>
      <c r="E370" s="58"/>
      <c r="F370" s="58"/>
      <c r="H370" s="58"/>
      <c r="I370" s="58"/>
      <c r="K370" s="58"/>
      <c r="L370" s="58"/>
      <c r="N370" s="59"/>
    </row>
    <row r="371">
      <c r="A371" s="70"/>
      <c r="B371" s="58"/>
      <c r="C371" s="58"/>
      <c r="E371" s="58"/>
      <c r="F371" s="58"/>
      <c r="H371" s="58"/>
      <c r="I371" s="58"/>
      <c r="K371" s="58"/>
      <c r="L371" s="58"/>
      <c r="N371" s="59"/>
    </row>
    <row r="372">
      <c r="A372" s="70"/>
      <c r="B372" s="58"/>
      <c r="C372" s="58"/>
      <c r="E372" s="58"/>
      <c r="F372" s="58"/>
      <c r="H372" s="58"/>
      <c r="I372" s="58"/>
      <c r="K372" s="58"/>
      <c r="L372" s="58"/>
      <c r="N372" s="59"/>
    </row>
    <row r="373">
      <c r="A373" s="70"/>
      <c r="B373" s="58"/>
      <c r="C373" s="58"/>
      <c r="E373" s="58"/>
      <c r="F373" s="58"/>
      <c r="H373" s="58"/>
      <c r="I373" s="58"/>
      <c r="K373" s="58"/>
      <c r="L373" s="58"/>
      <c r="N373" s="59"/>
    </row>
    <row r="374">
      <c r="A374" s="70"/>
      <c r="B374" s="58"/>
      <c r="C374" s="58"/>
      <c r="E374" s="58"/>
      <c r="F374" s="58"/>
      <c r="H374" s="58"/>
      <c r="I374" s="58"/>
      <c r="K374" s="58"/>
      <c r="L374" s="58"/>
      <c r="N374" s="59"/>
    </row>
    <row r="375">
      <c r="A375" s="70"/>
      <c r="B375" s="58"/>
      <c r="C375" s="58"/>
      <c r="E375" s="58"/>
      <c r="F375" s="58"/>
      <c r="H375" s="58"/>
      <c r="I375" s="58"/>
      <c r="K375" s="58"/>
      <c r="L375" s="58"/>
      <c r="N375" s="59"/>
    </row>
    <row r="376">
      <c r="A376" s="70"/>
      <c r="B376" s="58"/>
      <c r="C376" s="58"/>
      <c r="E376" s="58"/>
      <c r="F376" s="58"/>
      <c r="H376" s="58"/>
      <c r="I376" s="58"/>
      <c r="K376" s="58"/>
      <c r="L376" s="58"/>
      <c r="N376" s="59"/>
    </row>
    <row r="377">
      <c r="A377" s="70"/>
      <c r="B377" s="58"/>
      <c r="C377" s="58"/>
      <c r="E377" s="58"/>
      <c r="F377" s="58"/>
      <c r="H377" s="58"/>
      <c r="I377" s="58"/>
      <c r="K377" s="58"/>
      <c r="L377" s="58"/>
      <c r="N377" s="59"/>
    </row>
    <row r="378">
      <c r="A378" s="70"/>
      <c r="B378" s="58"/>
      <c r="C378" s="58"/>
      <c r="E378" s="58"/>
      <c r="F378" s="58"/>
      <c r="H378" s="58"/>
      <c r="I378" s="58"/>
      <c r="K378" s="58"/>
      <c r="L378" s="58"/>
      <c r="N378" s="59"/>
    </row>
    <row r="379">
      <c r="A379" s="70"/>
      <c r="B379" s="58"/>
      <c r="C379" s="58"/>
      <c r="E379" s="58"/>
      <c r="F379" s="58"/>
      <c r="H379" s="58"/>
      <c r="I379" s="58"/>
      <c r="K379" s="58"/>
      <c r="L379" s="58"/>
      <c r="N379" s="59"/>
    </row>
    <row r="380">
      <c r="A380" s="70"/>
      <c r="B380" s="58"/>
      <c r="C380" s="58"/>
      <c r="E380" s="58"/>
      <c r="F380" s="58"/>
      <c r="H380" s="58"/>
      <c r="I380" s="58"/>
      <c r="K380" s="58"/>
      <c r="L380" s="58"/>
      <c r="N380" s="59"/>
    </row>
    <row r="381">
      <c r="A381" s="70"/>
      <c r="B381" s="58"/>
      <c r="C381" s="58"/>
      <c r="E381" s="58"/>
      <c r="F381" s="58"/>
      <c r="H381" s="58"/>
      <c r="I381" s="58"/>
      <c r="K381" s="58"/>
      <c r="L381" s="58"/>
      <c r="N381" s="59"/>
    </row>
    <row r="382">
      <c r="A382" s="70"/>
      <c r="B382" s="58"/>
      <c r="C382" s="58"/>
      <c r="E382" s="58"/>
      <c r="F382" s="58"/>
      <c r="H382" s="58"/>
      <c r="I382" s="58"/>
      <c r="K382" s="58"/>
      <c r="L382" s="58"/>
      <c r="N382" s="59"/>
    </row>
    <row r="383">
      <c r="A383" s="70"/>
      <c r="B383" s="58"/>
      <c r="C383" s="58"/>
      <c r="E383" s="58"/>
      <c r="F383" s="58"/>
      <c r="H383" s="58"/>
      <c r="I383" s="58"/>
      <c r="K383" s="58"/>
      <c r="L383" s="58"/>
      <c r="N383" s="59"/>
    </row>
    <row r="384">
      <c r="A384" s="70"/>
      <c r="B384" s="58"/>
      <c r="C384" s="58"/>
      <c r="E384" s="58"/>
      <c r="F384" s="58"/>
      <c r="H384" s="58"/>
      <c r="I384" s="58"/>
      <c r="K384" s="58"/>
      <c r="L384" s="58"/>
      <c r="N384" s="59"/>
    </row>
    <row r="385">
      <c r="A385" s="70"/>
      <c r="B385" s="58"/>
      <c r="C385" s="58"/>
      <c r="E385" s="58"/>
      <c r="F385" s="58"/>
      <c r="H385" s="58"/>
      <c r="I385" s="58"/>
      <c r="K385" s="58"/>
      <c r="L385" s="58"/>
      <c r="N385" s="59"/>
    </row>
    <row r="386">
      <c r="A386" s="70"/>
      <c r="B386" s="58"/>
      <c r="C386" s="58"/>
      <c r="E386" s="58"/>
      <c r="F386" s="58"/>
      <c r="H386" s="58"/>
      <c r="I386" s="58"/>
      <c r="K386" s="58"/>
      <c r="L386" s="58"/>
      <c r="N386" s="59"/>
    </row>
    <row r="387">
      <c r="A387" s="70"/>
      <c r="B387" s="58"/>
      <c r="C387" s="58"/>
      <c r="E387" s="58"/>
      <c r="F387" s="58"/>
      <c r="H387" s="58"/>
      <c r="I387" s="58"/>
      <c r="K387" s="58"/>
      <c r="L387" s="58"/>
      <c r="N387" s="59"/>
    </row>
    <row r="388">
      <c r="A388" s="70"/>
      <c r="B388" s="58"/>
      <c r="C388" s="58"/>
      <c r="E388" s="58"/>
      <c r="F388" s="58"/>
      <c r="H388" s="58"/>
      <c r="I388" s="58"/>
      <c r="K388" s="58"/>
      <c r="L388" s="58"/>
      <c r="N388" s="59"/>
    </row>
    <row r="389">
      <c r="A389" s="70"/>
      <c r="B389" s="58"/>
      <c r="C389" s="58"/>
      <c r="E389" s="58"/>
      <c r="F389" s="58"/>
      <c r="H389" s="58"/>
      <c r="I389" s="58"/>
      <c r="K389" s="58"/>
      <c r="L389" s="58"/>
      <c r="N389" s="59"/>
    </row>
    <row r="390">
      <c r="A390" s="70"/>
      <c r="B390" s="58"/>
      <c r="C390" s="58"/>
      <c r="E390" s="58"/>
      <c r="F390" s="58"/>
      <c r="H390" s="58"/>
      <c r="I390" s="58"/>
      <c r="K390" s="58"/>
      <c r="L390" s="58"/>
      <c r="N390" s="59"/>
    </row>
    <row r="391">
      <c r="A391" s="70"/>
      <c r="B391" s="58"/>
      <c r="C391" s="58"/>
      <c r="E391" s="58"/>
      <c r="F391" s="58"/>
      <c r="H391" s="58"/>
      <c r="I391" s="58"/>
      <c r="K391" s="58"/>
      <c r="L391" s="58"/>
      <c r="N391" s="59"/>
    </row>
    <row r="392">
      <c r="A392" s="70"/>
      <c r="B392" s="58"/>
      <c r="C392" s="58"/>
      <c r="E392" s="58"/>
      <c r="F392" s="58"/>
      <c r="H392" s="58"/>
      <c r="I392" s="58"/>
      <c r="K392" s="58"/>
      <c r="L392" s="58"/>
      <c r="N392" s="59"/>
    </row>
    <row r="393">
      <c r="A393" s="70"/>
      <c r="B393" s="58"/>
      <c r="C393" s="58"/>
      <c r="E393" s="58"/>
      <c r="F393" s="58"/>
      <c r="H393" s="58"/>
      <c r="I393" s="58"/>
      <c r="K393" s="58"/>
      <c r="L393" s="58"/>
      <c r="N393" s="59"/>
    </row>
    <row r="394">
      <c r="A394" s="70"/>
      <c r="B394" s="58"/>
      <c r="C394" s="58"/>
      <c r="E394" s="58"/>
      <c r="F394" s="58"/>
      <c r="H394" s="58"/>
      <c r="I394" s="58"/>
      <c r="K394" s="58"/>
      <c r="L394" s="58"/>
      <c r="N394" s="59"/>
    </row>
    <row r="395">
      <c r="A395" s="70"/>
      <c r="B395" s="58"/>
      <c r="C395" s="58"/>
      <c r="E395" s="58"/>
      <c r="F395" s="58"/>
      <c r="H395" s="58"/>
      <c r="I395" s="58"/>
      <c r="K395" s="58"/>
      <c r="L395" s="58"/>
      <c r="N395" s="59"/>
    </row>
    <row r="396">
      <c r="A396" s="70"/>
      <c r="B396" s="58"/>
      <c r="C396" s="58"/>
      <c r="E396" s="58"/>
      <c r="F396" s="58"/>
      <c r="H396" s="58"/>
      <c r="I396" s="58"/>
      <c r="K396" s="58"/>
      <c r="L396" s="58"/>
      <c r="N396" s="59"/>
    </row>
    <row r="397">
      <c r="A397" s="70"/>
      <c r="B397" s="58"/>
      <c r="C397" s="58"/>
      <c r="E397" s="58"/>
      <c r="F397" s="58"/>
      <c r="H397" s="58"/>
      <c r="I397" s="58"/>
      <c r="K397" s="58"/>
      <c r="L397" s="58"/>
      <c r="N397" s="59"/>
    </row>
    <row r="398">
      <c r="A398" s="70"/>
      <c r="B398" s="58"/>
      <c r="C398" s="58"/>
      <c r="E398" s="58"/>
      <c r="F398" s="58"/>
      <c r="H398" s="58"/>
      <c r="I398" s="58"/>
      <c r="K398" s="58"/>
      <c r="L398" s="58"/>
      <c r="N398" s="59"/>
    </row>
    <row r="399">
      <c r="A399" s="70"/>
      <c r="B399" s="58"/>
      <c r="C399" s="58"/>
      <c r="E399" s="58"/>
      <c r="F399" s="58"/>
      <c r="H399" s="58"/>
      <c r="I399" s="58"/>
      <c r="K399" s="58"/>
      <c r="L399" s="58"/>
      <c r="N399" s="59"/>
    </row>
    <row r="400">
      <c r="A400" s="70"/>
      <c r="B400" s="58"/>
      <c r="C400" s="58"/>
      <c r="E400" s="58"/>
      <c r="F400" s="58"/>
      <c r="H400" s="58"/>
      <c r="I400" s="58"/>
      <c r="K400" s="58"/>
      <c r="L400" s="58"/>
      <c r="N400" s="59"/>
    </row>
    <row r="401">
      <c r="A401" s="70"/>
      <c r="B401" s="58"/>
      <c r="C401" s="58"/>
      <c r="E401" s="58"/>
      <c r="F401" s="58"/>
      <c r="H401" s="58"/>
      <c r="I401" s="58"/>
      <c r="K401" s="58"/>
      <c r="L401" s="58"/>
      <c r="N401" s="59"/>
    </row>
    <row r="402">
      <c r="A402" s="70"/>
      <c r="B402" s="58"/>
      <c r="C402" s="58"/>
      <c r="E402" s="58"/>
      <c r="F402" s="58"/>
      <c r="H402" s="58"/>
      <c r="I402" s="58"/>
      <c r="K402" s="58"/>
      <c r="L402" s="58"/>
      <c r="N402" s="59"/>
    </row>
    <row r="403">
      <c r="A403" s="70"/>
      <c r="B403" s="58"/>
      <c r="C403" s="58"/>
      <c r="E403" s="58"/>
      <c r="F403" s="58"/>
      <c r="H403" s="58"/>
      <c r="I403" s="58"/>
      <c r="K403" s="58"/>
      <c r="L403" s="58"/>
      <c r="N403" s="59"/>
    </row>
    <row r="404">
      <c r="A404" s="70"/>
      <c r="B404" s="58"/>
      <c r="C404" s="58"/>
      <c r="E404" s="58"/>
      <c r="F404" s="58"/>
      <c r="H404" s="58"/>
      <c r="I404" s="58"/>
      <c r="K404" s="58"/>
      <c r="L404" s="58"/>
      <c r="N404" s="59"/>
    </row>
    <row r="405">
      <c r="A405" s="70"/>
      <c r="B405" s="58"/>
      <c r="C405" s="58"/>
      <c r="E405" s="58"/>
      <c r="F405" s="58"/>
      <c r="H405" s="58"/>
      <c r="I405" s="58"/>
      <c r="K405" s="58"/>
      <c r="L405" s="58"/>
      <c r="N405" s="59"/>
    </row>
    <row r="406">
      <c r="A406" s="70"/>
      <c r="B406" s="58"/>
      <c r="C406" s="58"/>
      <c r="E406" s="58"/>
      <c r="F406" s="58"/>
      <c r="H406" s="58"/>
      <c r="I406" s="58"/>
      <c r="K406" s="58"/>
      <c r="L406" s="58"/>
      <c r="N406" s="59"/>
    </row>
    <row r="407">
      <c r="A407" s="70"/>
      <c r="B407" s="58"/>
      <c r="C407" s="58"/>
      <c r="E407" s="58"/>
      <c r="F407" s="58"/>
      <c r="H407" s="58"/>
      <c r="I407" s="58"/>
      <c r="K407" s="58"/>
      <c r="L407" s="58"/>
      <c r="N407" s="59"/>
    </row>
    <row r="408">
      <c r="A408" s="70"/>
      <c r="B408" s="58"/>
      <c r="C408" s="58"/>
      <c r="E408" s="58"/>
      <c r="F408" s="58"/>
      <c r="H408" s="58"/>
      <c r="I408" s="58"/>
      <c r="K408" s="58"/>
      <c r="L408" s="58"/>
      <c r="N408" s="59"/>
    </row>
    <row r="409">
      <c r="A409" s="70"/>
      <c r="B409" s="58"/>
      <c r="C409" s="58"/>
      <c r="E409" s="58"/>
      <c r="F409" s="58"/>
      <c r="H409" s="58"/>
      <c r="I409" s="58"/>
      <c r="K409" s="58"/>
      <c r="L409" s="58"/>
      <c r="N409" s="59"/>
    </row>
    <row r="410">
      <c r="A410" s="70"/>
      <c r="B410" s="58"/>
      <c r="C410" s="58"/>
      <c r="E410" s="58"/>
      <c r="F410" s="58"/>
      <c r="H410" s="58"/>
      <c r="I410" s="58"/>
      <c r="K410" s="58"/>
      <c r="L410" s="58"/>
      <c r="N410" s="59"/>
    </row>
    <row r="411">
      <c r="A411" s="70"/>
      <c r="B411" s="58"/>
      <c r="C411" s="58"/>
      <c r="E411" s="58"/>
      <c r="F411" s="58"/>
      <c r="H411" s="58"/>
      <c r="I411" s="58"/>
      <c r="K411" s="58"/>
      <c r="L411" s="58"/>
      <c r="N411" s="59"/>
    </row>
    <row r="412">
      <c r="A412" s="70"/>
      <c r="B412" s="58"/>
      <c r="C412" s="58"/>
      <c r="E412" s="58"/>
      <c r="F412" s="58"/>
      <c r="H412" s="58"/>
      <c r="I412" s="58"/>
      <c r="K412" s="58"/>
      <c r="L412" s="58"/>
      <c r="N412" s="59"/>
    </row>
    <row r="413">
      <c r="A413" s="70"/>
      <c r="B413" s="58"/>
      <c r="C413" s="58"/>
      <c r="E413" s="58"/>
      <c r="F413" s="58"/>
      <c r="H413" s="58"/>
      <c r="I413" s="58"/>
      <c r="K413" s="58"/>
      <c r="L413" s="58"/>
      <c r="N413" s="59"/>
    </row>
    <row r="414">
      <c r="A414" s="70"/>
      <c r="B414" s="58"/>
      <c r="C414" s="58"/>
      <c r="E414" s="58"/>
      <c r="F414" s="58"/>
      <c r="H414" s="58"/>
      <c r="I414" s="58"/>
      <c r="K414" s="58"/>
      <c r="L414" s="58"/>
      <c r="N414" s="59"/>
    </row>
    <row r="415">
      <c r="A415" s="70"/>
      <c r="B415" s="58"/>
      <c r="C415" s="58"/>
      <c r="E415" s="58"/>
      <c r="F415" s="58"/>
      <c r="H415" s="58"/>
      <c r="I415" s="58"/>
      <c r="K415" s="58"/>
      <c r="L415" s="58"/>
      <c r="N415" s="59"/>
    </row>
    <row r="416">
      <c r="A416" s="70"/>
      <c r="B416" s="58"/>
      <c r="C416" s="58"/>
      <c r="E416" s="58"/>
      <c r="F416" s="58"/>
      <c r="H416" s="58"/>
      <c r="I416" s="58"/>
      <c r="K416" s="58"/>
      <c r="L416" s="58"/>
      <c r="N416" s="59"/>
    </row>
    <row r="417">
      <c r="A417" s="70"/>
      <c r="B417" s="58"/>
      <c r="C417" s="58"/>
      <c r="E417" s="58"/>
      <c r="F417" s="58"/>
      <c r="H417" s="58"/>
      <c r="I417" s="58"/>
      <c r="K417" s="58"/>
      <c r="L417" s="58"/>
      <c r="N417" s="59"/>
    </row>
    <row r="418">
      <c r="A418" s="70"/>
      <c r="B418" s="58"/>
      <c r="C418" s="58"/>
      <c r="E418" s="58"/>
      <c r="F418" s="58"/>
      <c r="H418" s="58"/>
      <c r="I418" s="58"/>
      <c r="K418" s="58"/>
      <c r="L418" s="58"/>
      <c r="N418" s="59"/>
    </row>
    <row r="419">
      <c r="A419" s="70"/>
      <c r="B419" s="58"/>
      <c r="C419" s="58"/>
      <c r="E419" s="58"/>
      <c r="F419" s="58"/>
      <c r="H419" s="58"/>
      <c r="I419" s="58"/>
      <c r="K419" s="58"/>
      <c r="L419" s="58"/>
      <c r="N419" s="59"/>
    </row>
    <row r="420">
      <c r="A420" s="70"/>
      <c r="B420" s="58"/>
      <c r="C420" s="58"/>
      <c r="E420" s="58"/>
      <c r="F420" s="58"/>
      <c r="H420" s="58"/>
      <c r="I420" s="58"/>
      <c r="K420" s="58"/>
      <c r="L420" s="58"/>
      <c r="N420" s="59"/>
    </row>
    <row r="421">
      <c r="A421" s="70"/>
      <c r="B421" s="58"/>
      <c r="C421" s="58"/>
      <c r="E421" s="58"/>
      <c r="F421" s="58"/>
      <c r="H421" s="58"/>
      <c r="I421" s="58"/>
      <c r="K421" s="58"/>
      <c r="L421" s="58"/>
      <c r="N421" s="59"/>
    </row>
    <row r="422">
      <c r="A422" s="70"/>
      <c r="B422" s="58"/>
      <c r="C422" s="58"/>
      <c r="E422" s="58"/>
      <c r="F422" s="58"/>
      <c r="H422" s="58"/>
      <c r="I422" s="58"/>
      <c r="K422" s="58"/>
      <c r="L422" s="58"/>
      <c r="N422" s="59"/>
    </row>
    <row r="423">
      <c r="A423" s="70"/>
      <c r="B423" s="58"/>
      <c r="C423" s="58"/>
      <c r="E423" s="58"/>
      <c r="F423" s="58"/>
      <c r="H423" s="58"/>
      <c r="I423" s="58"/>
      <c r="K423" s="58"/>
      <c r="L423" s="58"/>
      <c r="N423" s="59"/>
    </row>
    <row r="424">
      <c r="A424" s="70"/>
      <c r="B424" s="58"/>
      <c r="C424" s="58"/>
      <c r="E424" s="58"/>
      <c r="F424" s="58"/>
      <c r="H424" s="58"/>
      <c r="I424" s="58"/>
      <c r="K424" s="58"/>
      <c r="L424" s="58"/>
      <c r="N424" s="59"/>
    </row>
    <row r="425">
      <c r="A425" s="70"/>
      <c r="B425" s="58"/>
      <c r="C425" s="58"/>
      <c r="E425" s="58"/>
      <c r="F425" s="58"/>
      <c r="H425" s="58"/>
      <c r="I425" s="58"/>
      <c r="K425" s="58"/>
      <c r="L425" s="58"/>
      <c r="N425" s="59"/>
    </row>
    <row r="426">
      <c r="A426" s="70"/>
      <c r="B426" s="58"/>
      <c r="C426" s="58"/>
      <c r="E426" s="58"/>
      <c r="F426" s="58"/>
      <c r="H426" s="58"/>
      <c r="I426" s="58"/>
      <c r="K426" s="58"/>
      <c r="L426" s="58"/>
      <c r="N426" s="59"/>
    </row>
    <row r="427">
      <c r="A427" s="70"/>
      <c r="B427" s="58"/>
      <c r="C427" s="58"/>
      <c r="E427" s="58"/>
      <c r="F427" s="58"/>
      <c r="H427" s="58"/>
      <c r="I427" s="58"/>
      <c r="K427" s="58"/>
      <c r="L427" s="58"/>
      <c r="N427" s="59"/>
    </row>
    <row r="428">
      <c r="A428" s="70"/>
      <c r="B428" s="58"/>
      <c r="C428" s="58"/>
      <c r="E428" s="58"/>
      <c r="F428" s="58"/>
      <c r="H428" s="58"/>
      <c r="I428" s="58"/>
      <c r="K428" s="58"/>
      <c r="L428" s="58"/>
      <c r="N428" s="59"/>
    </row>
    <row r="429">
      <c r="A429" s="70"/>
      <c r="B429" s="58"/>
      <c r="C429" s="58"/>
      <c r="E429" s="58"/>
      <c r="F429" s="58"/>
      <c r="H429" s="58"/>
      <c r="I429" s="58"/>
      <c r="K429" s="58"/>
      <c r="L429" s="58"/>
      <c r="N429" s="59"/>
    </row>
    <row r="430">
      <c r="A430" s="70"/>
      <c r="B430" s="58"/>
      <c r="C430" s="58"/>
      <c r="E430" s="58"/>
      <c r="F430" s="58"/>
      <c r="H430" s="58"/>
      <c r="I430" s="58"/>
      <c r="K430" s="58"/>
      <c r="L430" s="58"/>
      <c r="N430" s="59"/>
    </row>
    <row r="431">
      <c r="A431" s="70"/>
      <c r="B431" s="58"/>
      <c r="C431" s="58"/>
      <c r="E431" s="58"/>
      <c r="F431" s="58"/>
      <c r="H431" s="58"/>
      <c r="I431" s="58"/>
      <c r="K431" s="58"/>
      <c r="L431" s="58"/>
      <c r="N431" s="59"/>
    </row>
    <row r="432">
      <c r="A432" s="70"/>
      <c r="B432" s="58"/>
      <c r="C432" s="58"/>
      <c r="E432" s="58"/>
      <c r="F432" s="58"/>
      <c r="H432" s="58"/>
      <c r="I432" s="58"/>
      <c r="K432" s="58"/>
      <c r="L432" s="58"/>
      <c r="N432" s="59"/>
    </row>
    <row r="433">
      <c r="A433" s="70"/>
      <c r="B433" s="58"/>
      <c r="C433" s="58"/>
      <c r="E433" s="58"/>
      <c r="F433" s="58"/>
      <c r="H433" s="58"/>
      <c r="I433" s="58"/>
      <c r="K433" s="58"/>
      <c r="L433" s="58"/>
      <c r="N433" s="59"/>
    </row>
    <row r="434">
      <c r="A434" s="70"/>
      <c r="B434" s="58"/>
      <c r="C434" s="58"/>
      <c r="E434" s="58"/>
      <c r="F434" s="58"/>
      <c r="H434" s="58"/>
      <c r="I434" s="58"/>
      <c r="K434" s="58"/>
      <c r="L434" s="58"/>
      <c r="N434" s="59"/>
    </row>
    <row r="435">
      <c r="A435" s="70"/>
      <c r="B435" s="58"/>
      <c r="C435" s="58"/>
      <c r="E435" s="58"/>
      <c r="F435" s="58"/>
      <c r="H435" s="58"/>
      <c r="I435" s="58"/>
      <c r="K435" s="58"/>
      <c r="L435" s="58"/>
      <c r="N435" s="59"/>
    </row>
    <row r="436">
      <c r="A436" s="70"/>
      <c r="B436" s="58"/>
      <c r="C436" s="58"/>
      <c r="E436" s="58"/>
      <c r="F436" s="58"/>
      <c r="H436" s="58"/>
      <c r="I436" s="58"/>
      <c r="K436" s="58"/>
      <c r="L436" s="58"/>
      <c r="N436" s="59"/>
    </row>
    <row r="437">
      <c r="A437" s="70"/>
      <c r="B437" s="58"/>
      <c r="C437" s="58"/>
      <c r="E437" s="58"/>
      <c r="F437" s="58"/>
      <c r="H437" s="58"/>
      <c r="I437" s="58"/>
      <c r="K437" s="58"/>
      <c r="L437" s="58"/>
      <c r="N437" s="59"/>
    </row>
    <row r="438">
      <c r="A438" s="70"/>
      <c r="B438" s="58"/>
      <c r="C438" s="58"/>
      <c r="E438" s="58"/>
      <c r="F438" s="58"/>
      <c r="H438" s="58"/>
      <c r="I438" s="58"/>
      <c r="K438" s="58"/>
      <c r="L438" s="58"/>
      <c r="N438" s="59"/>
    </row>
    <row r="439">
      <c r="A439" s="70"/>
      <c r="B439" s="58"/>
      <c r="C439" s="58"/>
      <c r="E439" s="58"/>
      <c r="F439" s="58"/>
      <c r="H439" s="58"/>
      <c r="I439" s="58"/>
      <c r="K439" s="58"/>
      <c r="L439" s="58"/>
      <c r="N439" s="59"/>
    </row>
    <row r="440">
      <c r="A440" s="70"/>
      <c r="B440" s="58"/>
      <c r="C440" s="58"/>
      <c r="E440" s="58"/>
      <c r="F440" s="58"/>
      <c r="H440" s="58"/>
      <c r="I440" s="58"/>
      <c r="K440" s="58"/>
      <c r="L440" s="58"/>
      <c r="N440" s="59"/>
    </row>
    <row r="441">
      <c r="A441" s="70"/>
      <c r="B441" s="58"/>
      <c r="C441" s="58"/>
      <c r="E441" s="58"/>
      <c r="F441" s="58"/>
      <c r="H441" s="58"/>
      <c r="I441" s="58"/>
      <c r="K441" s="58"/>
      <c r="L441" s="58"/>
      <c r="N441" s="59"/>
    </row>
    <row r="442">
      <c r="A442" s="70"/>
      <c r="B442" s="58"/>
      <c r="C442" s="58"/>
      <c r="E442" s="58"/>
      <c r="F442" s="58"/>
      <c r="H442" s="58"/>
      <c r="I442" s="58"/>
      <c r="K442" s="58"/>
      <c r="L442" s="58"/>
      <c r="N442" s="59"/>
    </row>
    <row r="443">
      <c r="A443" s="70"/>
      <c r="B443" s="58"/>
      <c r="C443" s="58"/>
      <c r="E443" s="58"/>
      <c r="F443" s="58"/>
      <c r="H443" s="58"/>
      <c r="I443" s="58"/>
      <c r="K443" s="58"/>
      <c r="L443" s="58"/>
      <c r="N443" s="59"/>
    </row>
    <row r="444">
      <c r="A444" s="70"/>
      <c r="B444" s="58"/>
      <c r="C444" s="58"/>
      <c r="E444" s="58"/>
      <c r="F444" s="58"/>
      <c r="H444" s="58"/>
      <c r="I444" s="58"/>
      <c r="K444" s="58"/>
      <c r="L444" s="58"/>
      <c r="N444" s="59"/>
    </row>
    <row r="445">
      <c r="A445" s="70"/>
      <c r="B445" s="58"/>
      <c r="C445" s="58"/>
      <c r="E445" s="58"/>
      <c r="F445" s="58"/>
      <c r="H445" s="58"/>
      <c r="I445" s="58"/>
      <c r="K445" s="58"/>
      <c r="L445" s="58"/>
      <c r="N445" s="59"/>
    </row>
    <row r="446">
      <c r="A446" s="70"/>
      <c r="B446" s="58"/>
      <c r="C446" s="58"/>
      <c r="E446" s="58"/>
      <c r="F446" s="58"/>
      <c r="H446" s="58"/>
      <c r="I446" s="58"/>
      <c r="K446" s="58"/>
      <c r="L446" s="58"/>
      <c r="N446" s="59"/>
    </row>
    <row r="447">
      <c r="A447" s="70"/>
      <c r="B447" s="58"/>
      <c r="C447" s="58"/>
      <c r="E447" s="58"/>
      <c r="F447" s="58"/>
      <c r="H447" s="58"/>
      <c r="I447" s="58"/>
      <c r="K447" s="58"/>
      <c r="L447" s="58"/>
      <c r="N447" s="59"/>
    </row>
    <row r="448">
      <c r="A448" s="70"/>
      <c r="B448" s="58"/>
      <c r="C448" s="58"/>
      <c r="E448" s="58"/>
      <c r="F448" s="58"/>
      <c r="H448" s="58"/>
      <c r="I448" s="58"/>
      <c r="K448" s="58"/>
      <c r="L448" s="58"/>
      <c r="N448" s="59"/>
    </row>
    <row r="449">
      <c r="A449" s="70"/>
      <c r="B449" s="58"/>
      <c r="C449" s="58"/>
      <c r="E449" s="58"/>
      <c r="F449" s="58"/>
      <c r="H449" s="58"/>
      <c r="I449" s="58"/>
      <c r="K449" s="58"/>
      <c r="L449" s="58"/>
      <c r="N449" s="59"/>
    </row>
    <row r="450">
      <c r="A450" s="70"/>
      <c r="B450" s="58"/>
      <c r="C450" s="58"/>
      <c r="E450" s="58"/>
      <c r="F450" s="58"/>
      <c r="H450" s="58"/>
      <c r="I450" s="58"/>
      <c r="K450" s="58"/>
      <c r="L450" s="58"/>
      <c r="N450" s="59"/>
    </row>
    <row r="451">
      <c r="A451" s="70"/>
      <c r="B451" s="58"/>
      <c r="C451" s="58"/>
      <c r="E451" s="58"/>
      <c r="F451" s="58"/>
      <c r="H451" s="58"/>
      <c r="I451" s="58"/>
      <c r="K451" s="58"/>
      <c r="L451" s="58"/>
      <c r="N451" s="59"/>
    </row>
    <row r="452">
      <c r="A452" s="70"/>
      <c r="B452" s="58"/>
      <c r="C452" s="58"/>
      <c r="E452" s="58"/>
      <c r="F452" s="58"/>
      <c r="H452" s="58"/>
      <c r="I452" s="58"/>
      <c r="K452" s="58"/>
      <c r="L452" s="58"/>
      <c r="N452" s="59"/>
    </row>
    <row r="453">
      <c r="A453" s="70"/>
      <c r="B453" s="58"/>
      <c r="C453" s="58"/>
      <c r="E453" s="58"/>
      <c r="F453" s="58"/>
      <c r="H453" s="58"/>
      <c r="I453" s="58"/>
      <c r="K453" s="58"/>
      <c r="L453" s="58"/>
      <c r="N453" s="59"/>
    </row>
    <row r="454">
      <c r="A454" s="70"/>
      <c r="B454" s="58"/>
      <c r="C454" s="58"/>
      <c r="E454" s="58"/>
      <c r="F454" s="58"/>
      <c r="H454" s="58"/>
      <c r="I454" s="58"/>
      <c r="K454" s="58"/>
      <c r="L454" s="58"/>
      <c r="N454" s="59"/>
    </row>
    <row r="455">
      <c r="A455" s="70"/>
      <c r="B455" s="58"/>
      <c r="C455" s="58"/>
      <c r="E455" s="58"/>
      <c r="F455" s="58"/>
      <c r="H455" s="58"/>
      <c r="I455" s="58"/>
      <c r="K455" s="58"/>
      <c r="L455" s="58"/>
      <c r="N455" s="59"/>
    </row>
    <row r="456">
      <c r="A456" s="70"/>
      <c r="B456" s="58"/>
      <c r="C456" s="58"/>
      <c r="E456" s="58"/>
      <c r="F456" s="58"/>
      <c r="H456" s="58"/>
      <c r="I456" s="58"/>
      <c r="K456" s="58"/>
      <c r="L456" s="58"/>
      <c r="N456" s="59"/>
    </row>
    <row r="457">
      <c r="A457" s="70"/>
      <c r="B457" s="58"/>
      <c r="C457" s="58"/>
      <c r="E457" s="58"/>
      <c r="F457" s="58"/>
      <c r="H457" s="58"/>
      <c r="I457" s="58"/>
      <c r="K457" s="58"/>
      <c r="L457" s="58"/>
      <c r="N457" s="59"/>
    </row>
    <row r="458">
      <c r="A458" s="70"/>
      <c r="B458" s="58"/>
      <c r="C458" s="58"/>
      <c r="E458" s="58"/>
      <c r="F458" s="58"/>
      <c r="H458" s="58"/>
      <c r="I458" s="58"/>
      <c r="K458" s="58"/>
      <c r="L458" s="58"/>
      <c r="N458" s="59"/>
    </row>
    <row r="459">
      <c r="A459" s="70"/>
      <c r="B459" s="58"/>
      <c r="C459" s="58"/>
      <c r="E459" s="58"/>
      <c r="F459" s="58"/>
      <c r="H459" s="58"/>
      <c r="I459" s="58"/>
      <c r="K459" s="58"/>
      <c r="L459" s="58"/>
      <c r="N459" s="59"/>
    </row>
    <row r="460">
      <c r="A460" s="70"/>
      <c r="B460" s="58"/>
      <c r="C460" s="58"/>
      <c r="E460" s="58"/>
      <c r="F460" s="58"/>
      <c r="H460" s="58"/>
      <c r="I460" s="58"/>
      <c r="K460" s="58"/>
      <c r="L460" s="58"/>
      <c r="N460" s="59"/>
    </row>
    <row r="461">
      <c r="A461" s="70"/>
      <c r="B461" s="58"/>
      <c r="C461" s="58"/>
      <c r="E461" s="58"/>
      <c r="F461" s="58"/>
      <c r="H461" s="58"/>
      <c r="I461" s="58"/>
      <c r="K461" s="58"/>
      <c r="L461" s="58"/>
      <c r="N461" s="59"/>
    </row>
    <row r="462">
      <c r="A462" s="70"/>
      <c r="B462" s="58"/>
      <c r="C462" s="58"/>
      <c r="E462" s="58"/>
      <c r="F462" s="58"/>
      <c r="H462" s="58"/>
      <c r="I462" s="58"/>
      <c r="K462" s="58"/>
      <c r="L462" s="58"/>
      <c r="N462" s="59"/>
    </row>
    <row r="463">
      <c r="A463" s="70"/>
      <c r="B463" s="58"/>
      <c r="C463" s="58"/>
      <c r="E463" s="58"/>
      <c r="F463" s="58"/>
      <c r="H463" s="58"/>
      <c r="I463" s="58"/>
      <c r="K463" s="58"/>
      <c r="L463" s="58"/>
      <c r="N463" s="59"/>
    </row>
    <row r="464">
      <c r="A464" s="70"/>
      <c r="B464" s="58"/>
      <c r="C464" s="58"/>
      <c r="E464" s="58"/>
      <c r="F464" s="58"/>
      <c r="H464" s="58"/>
      <c r="I464" s="58"/>
      <c r="K464" s="58"/>
      <c r="L464" s="58"/>
      <c r="N464" s="59"/>
    </row>
    <row r="465">
      <c r="A465" s="70"/>
      <c r="B465" s="58"/>
      <c r="C465" s="58"/>
      <c r="E465" s="58"/>
      <c r="F465" s="58"/>
      <c r="H465" s="58"/>
      <c r="I465" s="58"/>
      <c r="K465" s="58"/>
      <c r="L465" s="58"/>
      <c r="N465" s="59"/>
    </row>
    <row r="466">
      <c r="A466" s="70"/>
      <c r="B466" s="58"/>
      <c r="C466" s="58"/>
      <c r="E466" s="58"/>
      <c r="F466" s="58"/>
      <c r="H466" s="58"/>
      <c r="I466" s="58"/>
      <c r="K466" s="58"/>
      <c r="L466" s="58"/>
      <c r="N466" s="59"/>
    </row>
    <row r="467">
      <c r="A467" s="70"/>
      <c r="B467" s="58"/>
      <c r="C467" s="58"/>
      <c r="E467" s="58"/>
      <c r="F467" s="58"/>
      <c r="H467" s="58"/>
      <c r="I467" s="58"/>
      <c r="K467" s="58"/>
      <c r="L467" s="58"/>
      <c r="N467" s="59"/>
    </row>
    <row r="468">
      <c r="A468" s="70"/>
      <c r="B468" s="58"/>
      <c r="C468" s="58"/>
      <c r="E468" s="58"/>
      <c r="F468" s="58"/>
      <c r="H468" s="58"/>
      <c r="I468" s="58"/>
      <c r="K468" s="58"/>
      <c r="L468" s="58"/>
      <c r="N468" s="59"/>
    </row>
    <row r="469">
      <c r="A469" s="70"/>
      <c r="B469" s="58"/>
      <c r="C469" s="58"/>
      <c r="E469" s="58"/>
      <c r="F469" s="58"/>
      <c r="H469" s="58"/>
      <c r="I469" s="58"/>
      <c r="K469" s="58"/>
      <c r="L469" s="58"/>
      <c r="N469" s="59"/>
    </row>
    <row r="470">
      <c r="A470" s="70"/>
      <c r="B470" s="58"/>
      <c r="C470" s="58"/>
      <c r="E470" s="58"/>
      <c r="F470" s="58"/>
      <c r="H470" s="58"/>
      <c r="I470" s="58"/>
      <c r="K470" s="58"/>
      <c r="L470" s="58"/>
      <c r="N470" s="59"/>
    </row>
    <row r="471">
      <c r="A471" s="70"/>
      <c r="B471" s="58"/>
      <c r="C471" s="58"/>
      <c r="E471" s="58"/>
      <c r="F471" s="58"/>
      <c r="H471" s="58"/>
      <c r="I471" s="58"/>
      <c r="K471" s="58"/>
      <c r="L471" s="58"/>
      <c r="N471" s="59"/>
    </row>
    <row r="472">
      <c r="A472" s="70"/>
      <c r="B472" s="58"/>
      <c r="C472" s="58"/>
      <c r="E472" s="58"/>
      <c r="F472" s="58"/>
      <c r="H472" s="58"/>
      <c r="I472" s="58"/>
      <c r="K472" s="58"/>
      <c r="L472" s="58"/>
      <c r="N472" s="59"/>
    </row>
    <row r="473">
      <c r="A473" s="70"/>
      <c r="B473" s="58"/>
      <c r="C473" s="58"/>
      <c r="E473" s="58"/>
      <c r="F473" s="58"/>
      <c r="H473" s="58"/>
      <c r="I473" s="58"/>
      <c r="K473" s="58"/>
      <c r="L473" s="58"/>
      <c r="N473" s="59"/>
    </row>
    <row r="474">
      <c r="A474" s="70"/>
      <c r="B474" s="58"/>
      <c r="C474" s="58"/>
      <c r="E474" s="58"/>
      <c r="F474" s="58"/>
      <c r="H474" s="58"/>
      <c r="I474" s="58"/>
      <c r="K474" s="58"/>
      <c r="L474" s="58"/>
      <c r="N474" s="59"/>
    </row>
    <row r="475">
      <c r="A475" s="70"/>
      <c r="B475" s="58"/>
      <c r="C475" s="58"/>
      <c r="E475" s="58"/>
      <c r="F475" s="58"/>
      <c r="H475" s="58"/>
      <c r="I475" s="58"/>
      <c r="K475" s="58"/>
      <c r="L475" s="58"/>
      <c r="N475" s="59"/>
    </row>
    <row r="476">
      <c r="A476" s="70"/>
      <c r="B476" s="58"/>
      <c r="C476" s="58"/>
      <c r="E476" s="58"/>
      <c r="F476" s="58"/>
      <c r="H476" s="58"/>
      <c r="I476" s="58"/>
      <c r="K476" s="58"/>
      <c r="L476" s="58"/>
      <c r="N476" s="59"/>
    </row>
    <row r="477">
      <c r="A477" s="70"/>
      <c r="B477" s="58"/>
      <c r="C477" s="58"/>
      <c r="E477" s="58"/>
      <c r="F477" s="58"/>
      <c r="H477" s="58"/>
      <c r="I477" s="58"/>
      <c r="K477" s="58"/>
      <c r="L477" s="58"/>
      <c r="N477" s="59"/>
    </row>
    <row r="478">
      <c r="A478" s="70"/>
      <c r="B478" s="58"/>
      <c r="C478" s="58"/>
      <c r="E478" s="58"/>
      <c r="F478" s="58"/>
      <c r="H478" s="58"/>
      <c r="I478" s="58"/>
      <c r="K478" s="58"/>
      <c r="L478" s="58"/>
      <c r="N478" s="59"/>
    </row>
    <row r="479">
      <c r="A479" s="70"/>
      <c r="B479" s="58"/>
      <c r="C479" s="58"/>
      <c r="E479" s="58"/>
      <c r="F479" s="58"/>
      <c r="H479" s="58"/>
      <c r="I479" s="58"/>
      <c r="K479" s="58"/>
      <c r="L479" s="58"/>
      <c r="N479" s="59"/>
    </row>
    <row r="480">
      <c r="A480" s="70"/>
      <c r="B480" s="58"/>
      <c r="C480" s="58"/>
      <c r="E480" s="58"/>
      <c r="F480" s="58"/>
      <c r="H480" s="58"/>
      <c r="I480" s="58"/>
      <c r="K480" s="58"/>
      <c r="L480" s="58"/>
      <c r="N480" s="59"/>
    </row>
    <row r="481">
      <c r="A481" s="70"/>
      <c r="B481" s="58"/>
      <c r="C481" s="58"/>
      <c r="E481" s="58"/>
      <c r="F481" s="58"/>
      <c r="H481" s="58"/>
      <c r="I481" s="58"/>
      <c r="K481" s="58"/>
      <c r="L481" s="58"/>
      <c r="N481" s="59"/>
    </row>
    <row r="482">
      <c r="A482" s="70"/>
      <c r="B482" s="58"/>
      <c r="C482" s="58"/>
      <c r="E482" s="58"/>
      <c r="F482" s="58"/>
      <c r="H482" s="58"/>
      <c r="I482" s="58"/>
      <c r="K482" s="58"/>
      <c r="L482" s="58"/>
      <c r="N482" s="59"/>
    </row>
    <row r="483">
      <c r="A483" s="70"/>
      <c r="B483" s="58"/>
      <c r="C483" s="58"/>
      <c r="E483" s="58"/>
      <c r="F483" s="58"/>
      <c r="H483" s="58"/>
      <c r="I483" s="58"/>
      <c r="K483" s="58"/>
      <c r="L483" s="58"/>
      <c r="N483" s="59"/>
    </row>
    <row r="484">
      <c r="A484" s="70"/>
      <c r="B484" s="58"/>
      <c r="C484" s="58"/>
      <c r="E484" s="58"/>
      <c r="F484" s="58"/>
      <c r="H484" s="58"/>
      <c r="I484" s="58"/>
      <c r="K484" s="58"/>
      <c r="L484" s="58"/>
      <c r="N484" s="59"/>
    </row>
    <row r="485">
      <c r="A485" s="70"/>
      <c r="B485" s="58"/>
      <c r="C485" s="58"/>
      <c r="E485" s="58"/>
      <c r="F485" s="58"/>
      <c r="H485" s="58"/>
      <c r="I485" s="58"/>
      <c r="K485" s="58"/>
      <c r="L485" s="58"/>
      <c r="N485" s="59"/>
    </row>
    <row r="486">
      <c r="A486" s="70"/>
      <c r="B486" s="58"/>
      <c r="C486" s="58"/>
      <c r="E486" s="58"/>
      <c r="F486" s="58"/>
      <c r="H486" s="58"/>
      <c r="I486" s="58"/>
      <c r="K486" s="58"/>
      <c r="L486" s="58"/>
      <c r="N486" s="59"/>
    </row>
    <row r="487">
      <c r="A487" s="70"/>
      <c r="B487" s="58"/>
      <c r="C487" s="58"/>
      <c r="E487" s="58"/>
      <c r="F487" s="58"/>
      <c r="H487" s="58"/>
      <c r="I487" s="58"/>
      <c r="K487" s="58"/>
      <c r="L487" s="58"/>
      <c r="N487" s="59"/>
    </row>
    <row r="488">
      <c r="A488" s="70"/>
      <c r="B488" s="58"/>
      <c r="C488" s="58"/>
      <c r="E488" s="58"/>
      <c r="F488" s="58"/>
      <c r="H488" s="58"/>
      <c r="I488" s="58"/>
      <c r="K488" s="58"/>
      <c r="L488" s="58"/>
      <c r="N488" s="59"/>
    </row>
    <row r="489">
      <c r="A489" s="70"/>
      <c r="B489" s="58"/>
      <c r="C489" s="58"/>
      <c r="E489" s="58"/>
      <c r="F489" s="58"/>
      <c r="H489" s="58"/>
      <c r="I489" s="58"/>
      <c r="K489" s="58"/>
      <c r="L489" s="58"/>
      <c r="N489" s="59"/>
    </row>
    <row r="490">
      <c r="A490" s="70"/>
      <c r="B490" s="58"/>
      <c r="C490" s="58"/>
      <c r="E490" s="58"/>
      <c r="F490" s="58"/>
      <c r="H490" s="58"/>
      <c r="I490" s="58"/>
      <c r="K490" s="58"/>
      <c r="L490" s="58"/>
      <c r="N490" s="59"/>
    </row>
    <row r="491">
      <c r="A491" s="70"/>
      <c r="B491" s="58"/>
      <c r="C491" s="58"/>
      <c r="E491" s="58"/>
      <c r="F491" s="58"/>
      <c r="H491" s="58"/>
      <c r="I491" s="58"/>
      <c r="K491" s="58"/>
      <c r="L491" s="58"/>
      <c r="N491" s="59"/>
    </row>
    <row r="492">
      <c r="A492" s="70"/>
      <c r="B492" s="58"/>
      <c r="C492" s="58"/>
      <c r="E492" s="58"/>
      <c r="F492" s="58"/>
      <c r="H492" s="58"/>
      <c r="I492" s="58"/>
      <c r="K492" s="58"/>
      <c r="L492" s="58"/>
      <c r="N492" s="59"/>
    </row>
    <row r="493">
      <c r="A493" s="70"/>
      <c r="B493" s="58"/>
      <c r="C493" s="58"/>
      <c r="E493" s="58"/>
      <c r="F493" s="58"/>
      <c r="H493" s="58"/>
      <c r="I493" s="58"/>
      <c r="K493" s="58"/>
      <c r="L493" s="58"/>
      <c r="N493" s="59"/>
    </row>
    <row r="494">
      <c r="A494" s="70"/>
      <c r="B494" s="58"/>
      <c r="C494" s="58"/>
      <c r="E494" s="58"/>
      <c r="F494" s="58"/>
      <c r="H494" s="58"/>
      <c r="I494" s="58"/>
      <c r="K494" s="58"/>
      <c r="L494" s="58"/>
      <c r="N494" s="59"/>
    </row>
    <row r="495">
      <c r="A495" s="70"/>
      <c r="B495" s="58"/>
      <c r="C495" s="58"/>
      <c r="E495" s="58"/>
      <c r="F495" s="58"/>
      <c r="H495" s="58"/>
      <c r="I495" s="58"/>
      <c r="K495" s="58"/>
      <c r="L495" s="58"/>
      <c r="N495" s="59"/>
    </row>
    <row r="496">
      <c r="A496" s="70"/>
      <c r="B496" s="58"/>
      <c r="C496" s="58"/>
      <c r="E496" s="58"/>
      <c r="F496" s="58"/>
      <c r="H496" s="58"/>
      <c r="I496" s="58"/>
      <c r="K496" s="58"/>
      <c r="L496" s="58"/>
      <c r="N496" s="59"/>
    </row>
    <row r="497">
      <c r="A497" s="70"/>
      <c r="B497" s="58"/>
      <c r="C497" s="58"/>
      <c r="E497" s="58"/>
      <c r="F497" s="58"/>
      <c r="H497" s="58"/>
      <c r="I497" s="58"/>
      <c r="K497" s="58"/>
      <c r="L497" s="58"/>
      <c r="N497" s="59"/>
    </row>
    <row r="498">
      <c r="A498" s="70"/>
      <c r="B498" s="58"/>
      <c r="C498" s="58"/>
      <c r="E498" s="58"/>
      <c r="F498" s="58"/>
      <c r="H498" s="58"/>
      <c r="I498" s="58"/>
      <c r="K498" s="58"/>
      <c r="L498" s="58"/>
      <c r="N498" s="59"/>
    </row>
    <row r="499">
      <c r="A499" s="70"/>
      <c r="B499" s="58"/>
      <c r="C499" s="58"/>
      <c r="E499" s="58"/>
      <c r="F499" s="58"/>
      <c r="H499" s="58"/>
      <c r="I499" s="58"/>
      <c r="K499" s="58"/>
      <c r="L499" s="58"/>
      <c r="N499" s="59"/>
    </row>
    <row r="500">
      <c r="A500" s="70"/>
      <c r="B500" s="58"/>
      <c r="C500" s="58"/>
      <c r="E500" s="58"/>
      <c r="F500" s="58"/>
      <c r="H500" s="58"/>
      <c r="I500" s="58"/>
      <c r="K500" s="58"/>
      <c r="L500" s="58"/>
      <c r="N500" s="59"/>
    </row>
    <row r="501">
      <c r="A501" s="70"/>
      <c r="B501" s="58"/>
      <c r="C501" s="58"/>
      <c r="E501" s="58"/>
      <c r="F501" s="58"/>
      <c r="H501" s="58"/>
      <c r="I501" s="58"/>
      <c r="K501" s="58"/>
      <c r="L501" s="58"/>
      <c r="N501" s="59"/>
    </row>
    <row r="502">
      <c r="A502" s="70"/>
      <c r="B502" s="58"/>
      <c r="C502" s="58"/>
      <c r="E502" s="58"/>
      <c r="F502" s="58"/>
      <c r="H502" s="58"/>
      <c r="I502" s="58"/>
      <c r="K502" s="58"/>
      <c r="L502" s="58"/>
      <c r="N502" s="59"/>
    </row>
    <row r="503">
      <c r="A503" s="70"/>
      <c r="B503" s="58"/>
      <c r="C503" s="58"/>
      <c r="E503" s="58"/>
      <c r="F503" s="58"/>
      <c r="H503" s="58"/>
      <c r="I503" s="58"/>
      <c r="K503" s="58"/>
      <c r="L503" s="58"/>
      <c r="N503" s="59"/>
    </row>
    <row r="504">
      <c r="A504" s="70"/>
      <c r="B504" s="58"/>
      <c r="C504" s="58"/>
      <c r="E504" s="58"/>
      <c r="F504" s="58"/>
      <c r="H504" s="58"/>
      <c r="I504" s="58"/>
      <c r="K504" s="58"/>
      <c r="L504" s="58"/>
      <c r="N504" s="59"/>
    </row>
    <row r="505">
      <c r="A505" s="70"/>
      <c r="B505" s="58"/>
      <c r="C505" s="58"/>
      <c r="E505" s="58"/>
      <c r="F505" s="58"/>
      <c r="H505" s="58"/>
      <c r="I505" s="58"/>
      <c r="K505" s="58"/>
      <c r="L505" s="58"/>
      <c r="N505" s="59"/>
    </row>
    <row r="506">
      <c r="A506" s="70"/>
      <c r="B506" s="58"/>
      <c r="C506" s="58"/>
      <c r="E506" s="58"/>
      <c r="F506" s="58"/>
      <c r="H506" s="58"/>
      <c r="I506" s="58"/>
      <c r="K506" s="58"/>
      <c r="L506" s="58"/>
      <c r="N506" s="59"/>
    </row>
    <row r="507">
      <c r="A507" s="70"/>
      <c r="B507" s="58"/>
      <c r="C507" s="58"/>
      <c r="E507" s="58"/>
      <c r="F507" s="58"/>
      <c r="H507" s="58"/>
      <c r="I507" s="58"/>
      <c r="K507" s="58"/>
      <c r="L507" s="58"/>
      <c r="N507" s="59"/>
    </row>
    <row r="508">
      <c r="A508" s="70"/>
      <c r="B508" s="58"/>
      <c r="C508" s="58"/>
      <c r="E508" s="58"/>
      <c r="F508" s="58"/>
      <c r="H508" s="58"/>
      <c r="I508" s="58"/>
      <c r="K508" s="58"/>
      <c r="L508" s="58"/>
      <c r="N508" s="59"/>
    </row>
    <row r="509">
      <c r="A509" s="70"/>
      <c r="B509" s="58"/>
      <c r="C509" s="58"/>
      <c r="E509" s="58"/>
      <c r="F509" s="58"/>
      <c r="H509" s="58"/>
      <c r="I509" s="58"/>
      <c r="K509" s="58"/>
      <c r="L509" s="58"/>
      <c r="N509" s="59"/>
    </row>
    <row r="510">
      <c r="A510" s="70"/>
      <c r="B510" s="58"/>
      <c r="C510" s="58"/>
      <c r="E510" s="58"/>
      <c r="F510" s="58"/>
      <c r="H510" s="58"/>
      <c r="I510" s="58"/>
      <c r="K510" s="58"/>
      <c r="L510" s="58"/>
      <c r="N510" s="59"/>
    </row>
    <row r="511">
      <c r="A511" s="70"/>
      <c r="B511" s="58"/>
      <c r="C511" s="58"/>
      <c r="E511" s="58"/>
      <c r="F511" s="58"/>
      <c r="H511" s="58"/>
      <c r="I511" s="58"/>
      <c r="K511" s="58"/>
      <c r="L511" s="58"/>
      <c r="N511" s="59"/>
    </row>
    <row r="512">
      <c r="A512" s="70"/>
      <c r="B512" s="58"/>
      <c r="C512" s="58"/>
      <c r="E512" s="58"/>
      <c r="F512" s="58"/>
      <c r="H512" s="58"/>
      <c r="I512" s="58"/>
      <c r="K512" s="58"/>
      <c r="L512" s="58"/>
      <c r="N512" s="59"/>
    </row>
    <row r="513">
      <c r="A513" s="70"/>
      <c r="B513" s="58"/>
      <c r="C513" s="58"/>
      <c r="E513" s="58"/>
      <c r="F513" s="58"/>
      <c r="H513" s="58"/>
      <c r="I513" s="58"/>
      <c r="K513" s="58"/>
      <c r="L513" s="58"/>
      <c r="N513" s="59"/>
    </row>
    <row r="514">
      <c r="A514" s="70"/>
      <c r="B514" s="58"/>
      <c r="C514" s="58"/>
      <c r="E514" s="58"/>
      <c r="F514" s="58"/>
      <c r="H514" s="58"/>
      <c r="I514" s="58"/>
      <c r="K514" s="58"/>
      <c r="L514" s="58"/>
      <c r="N514" s="59"/>
    </row>
    <row r="515">
      <c r="A515" s="70"/>
      <c r="B515" s="58"/>
      <c r="C515" s="58"/>
      <c r="E515" s="58"/>
      <c r="F515" s="58"/>
      <c r="H515" s="58"/>
      <c r="I515" s="58"/>
      <c r="K515" s="58"/>
      <c r="L515" s="58"/>
      <c r="N515" s="59"/>
    </row>
    <row r="516">
      <c r="A516" s="70"/>
      <c r="B516" s="58"/>
      <c r="C516" s="58"/>
      <c r="E516" s="58"/>
      <c r="F516" s="58"/>
      <c r="H516" s="58"/>
      <c r="I516" s="58"/>
      <c r="K516" s="58"/>
      <c r="L516" s="58"/>
      <c r="N516" s="59"/>
    </row>
    <row r="517">
      <c r="A517" s="70"/>
      <c r="B517" s="58"/>
      <c r="C517" s="58"/>
      <c r="E517" s="58"/>
      <c r="F517" s="58"/>
      <c r="H517" s="58"/>
      <c r="I517" s="58"/>
      <c r="K517" s="58"/>
      <c r="L517" s="58"/>
      <c r="N517" s="59"/>
    </row>
    <row r="518">
      <c r="A518" s="70"/>
      <c r="B518" s="58"/>
      <c r="C518" s="58"/>
      <c r="E518" s="58"/>
      <c r="F518" s="58"/>
      <c r="H518" s="58"/>
      <c r="I518" s="58"/>
      <c r="K518" s="58"/>
      <c r="L518" s="58"/>
      <c r="N518" s="59"/>
    </row>
    <row r="519">
      <c r="A519" s="70"/>
      <c r="B519" s="58"/>
      <c r="C519" s="58"/>
      <c r="E519" s="58"/>
      <c r="F519" s="58"/>
      <c r="H519" s="58"/>
      <c r="I519" s="58"/>
      <c r="K519" s="58"/>
      <c r="L519" s="58"/>
      <c r="N519" s="59"/>
    </row>
    <row r="520">
      <c r="A520" s="70"/>
      <c r="B520" s="58"/>
      <c r="C520" s="58"/>
      <c r="E520" s="58"/>
      <c r="F520" s="58"/>
      <c r="H520" s="58"/>
      <c r="I520" s="58"/>
      <c r="K520" s="58"/>
      <c r="L520" s="58"/>
      <c r="N520" s="59"/>
    </row>
    <row r="521">
      <c r="A521" s="70"/>
      <c r="B521" s="58"/>
      <c r="C521" s="58"/>
      <c r="E521" s="58"/>
      <c r="F521" s="58"/>
      <c r="H521" s="58"/>
      <c r="I521" s="58"/>
      <c r="K521" s="58"/>
      <c r="L521" s="58"/>
      <c r="N521" s="59"/>
    </row>
    <row r="522">
      <c r="A522" s="70"/>
      <c r="B522" s="58"/>
      <c r="C522" s="58"/>
      <c r="E522" s="58"/>
      <c r="F522" s="58"/>
      <c r="H522" s="58"/>
      <c r="I522" s="58"/>
      <c r="K522" s="58"/>
      <c r="L522" s="58"/>
      <c r="N522" s="59"/>
    </row>
    <row r="523">
      <c r="A523" s="70"/>
      <c r="B523" s="58"/>
      <c r="C523" s="58"/>
      <c r="E523" s="58"/>
      <c r="F523" s="58"/>
      <c r="H523" s="58"/>
      <c r="I523" s="58"/>
      <c r="K523" s="58"/>
      <c r="L523" s="58"/>
      <c r="N523" s="59"/>
    </row>
    <row r="524">
      <c r="A524" s="70"/>
      <c r="B524" s="58"/>
      <c r="C524" s="58"/>
      <c r="E524" s="58"/>
      <c r="F524" s="58"/>
      <c r="H524" s="58"/>
      <c r="I524" s="58"/>
      <c r="K524" s="58"/>
      <c r="L524" s="58"/>
      <c r="N524" s="59"/>
    </row>
    <row r="525">
      <c r="A525" s="70"/>
      <c r="B525" s="58"/>
      <c r="C525" s="58"/>
      <c r="E525" s="58"/>
      <c r="F525" s="58"/>
      <c r="H525" s="58"/>
      <c r="I525" s="58"/>
      <c r="K525" s="58"/>
      <c r="L525" s="58"/>
      <c r="N525" s="59"/>
    </row>
    <row r="526">
      <c r="A526" s="70"/>
      <c r="B526" s="58"/>
      <c r="C526" s="58"/>
      <c r="E526" s="58"/>
      <c r="F526" s="58"/>
      <c r="H526" s="58"/>
      <c r="I526" s="58"/>
      <c r="K526" s="58"/>
      <c r="L526" s="58"/>
      <c r="N526" s="59"/>
    </row>
    <row r="527">
      <c r="A527" s="70"/>
      <c r="B527" s="58"/>
      <c r="C527" s="58"/>
      <c r="E527" s="58"/>
      <c r="F527" s="58"/>
      <c r="H527" s="58"/>
      <c r="I527" s="58"/>
      <c r="K527" s="58"/>
      <c r="L527" s="58"/>
      <c r="N527" s="59"/>
    </row>
    <row r="528">
      <c r="A528" s="70"/>
      <c r="B528" s="58"/>
      <c r="C528" s="58"/>
      <c r="E528" s="58"/>
      <c r="F528" s="58"/>
      <c r="H528" s="58"/>
      <c r="I528" s="58"/>
      <c r="K528" s="58"/>
      <c r="L528" s="58"/>
      <c r="N528" s="59"/>
    </row>
    <row r="529">
      <c r="A529" s="70"/>
      <c r="B529" s="58"/>
      <c r="C529" s="58"/>
      <c r="E529" s="58"/>
      <c r="F529" s="58"/>
      <c r="H529" s="58"/>
      <c r="I529" s="58"/>
      <c r="K529" s="58"/>
      <c r="L529" s="58"/>
      <c r="N529" s="59"/>
    </row>
    <row r="530">
      <c r="A530" s="70"/>
      <c r="B530" s="58"/>
      <c r="C530" s="58"/>
      <c r="E530" s="58"/>
      <c r="F530" s="58"/>
      <c r="H530" s="58"/>
      <c r="I530" s="58"/>
      <c r="K530" s="58"/>
      <c r="L530" s="58"/>
      <c r="N530" s="59"/>
    </row>
    <row r="531">
      <c r="A531" s="70"/>
      <c r="B531" s="58"/>
      <c r="C531" s="58"/>
      <c r="E531" s="58"/>
      <c r="F531" s="58"/>
      <c r="H531" s="58"/>
      <c r="I531" s="58"/>
      <c r="K531" s="58"/>
      <c r="L531" s="58"/>
      <c r="N531" s="59"/>
    </row>
    <row r="532">
      <c r="A532" s="70"/>
      <c r="B532" s="58"/>
      <c r="C532" s="58"/>
      <c r="E532" s="58"/>
      <c r="F532" s="58"/>
      <c r="H532" s="58"/>
      <c r="I532" s="58"/>
      <c r="K532" s="58"/>
      <c r="L532" s="58"/>
      <c r="N532" s="59"/>
    </row>
    <row r="533">
      <c r="A533" s="70"/>
      <c r="B533" s="58"/>
      <c r="C533" s="58"/>
      <c r="E533" s="58"/>
      <c r="F533" s="58"/>
      <c r="H533" s="58"/>
      <c r="I533" s="58"/>
      <c r="K533" s="58"/>
      <c r="L533" s="58"/>
      <c r="N533" s="59"/>
    </row>
    <row r="534">
      <c r="A534" s="70"/>
      <c r="B534" s="58"/>
      <c r="C534" s="58"/>
      <c r="E534" s="58"/>
      <c r="F534" s="58"/>
      <c r="H534" s="58"/>
      <c r="I534" s="58"/>
      <c r="K534" s="58"/>
      <c r="L534" s="58"/>
      <c r="N534" s="59"/>
    </row>
    <row r="535">
      <c r="A535" s="70"/>
      <c r="B535" s="58"/>
      <c r="C535" s="58"/>
      <c r="E535" s="58"/>
      <c r="F535" s="58"/>
      <c r="H535" s="58"/>
      <c r="I535" s="58"/>
      <c r="K535" s="58"/>
      <c r="L535" s="58"/>
      <c r="N535" s="59"/>
    </row>
    <row r="536">
      <c r="A536" s="70"/>
      <c r="B536" s="58"/>
      <c r="C536" s="58"/>
      <c r="E536" s="58"/>
      <c r="F536" s="58"/>
      <c r="H536" s="58"/>
      <c r="I536" s="58"/>
      <c r="K536" s="58"/>
      <c r="L536" s="58"/>
      <c r="N536" s="59"/>
    </row>
    <row r="537">
      <c r="A537" s="70"/>
      <c r="B537" s="58"/>
      <c r="C537" s="58"/>
      <c r="E537" s="58"/>
      <c r="F537" s="58"/>
      <c r="H537" s="58"/>
      <c r="I537" s="58"/>
      <c r="K537" s="58"/>
      <c r="L537" s="58"/>
      <c r="N537" s="59"/>
    </row>
    <row r="538">
      <c r="A538" s="70"/>
      <c r="B538" s="58"/>
      <c r="C538" s="58"/>
      <c r="E538" s="58"/>
      <c r="F538" s="58"/>
      <c r="H538" s="58"/>
      <c r="I538" s="58"/>
      <c r="K538" s="58"/>
      <c r="L538" s="58"/>
      <c r="N538" s="59"/>
    </row>
    <row r="539">
      <c r="A539" s="70"/>
      <c r="B539" s="58"/>
      <c r="C539" s="58"/>
      <c r="E539" s="58"/>
      <c r="F539" s="58"/>
      <c r="H539" s="58"/>
      <c r="I539" s="58"/>
      <c r="K539" s="58"/>
      <c r="L539" s="58"/>
      <c r="N539" s="59"/>
    </row>
    <row r="540">
      <c r="A540" s="70"/>
      <c r="B540" s="58"/>
      <c r="C540" s="58"/>
      <c r="E540" s="58"/>
      <c r="F540" s="58"/>
      <c r="H540" s="58"/>
      <c r="I540" s="58"/>
      <c r="K540" s="58"/>
      <c r="L540" s="58"/>
      <c r="N540" s="59"/>
    </row>
    <row r="541">
      <c r="A541" s="70"/>
      <c r="B541" s="58"/>
      <c r="C541" s="58"/>
      <c r="E541" s="58"/>
      <c r="F541" s="58"/>
      <c r="H541" s="58"/>
      <c r="I541" s="58"/>
      <c r="K541" s="58"/>
      <c r="L541" s="58"/>
      <c r="N541" s="59"/>
    </row>
    <row r="542">
      <c r="A542" s="70"/>
      <c r="B542" s="58"/>
      <c r="C542" s="58"/>
      <c r="E542" s="58"/>
      <c r="F542" s="58"/>
      <c r="H542" s="58"/>
      <c r="I542" s="58"/>
      <c r="K542" s="58"/>
      <c r="L542" s="58"/>
      <c r="N542" s="59"/>
    </row>
    <row r="543">
      <c r="A543" s="70"/>
      <c r="B543" s="58"/>
      <c r="C543" s="58"/>
      <c r="E543" s="58"/>
      <c r="F543" s="58"/>
      <c r="H543" s="58"/>
      <c r="I543" s="58"/>
      <c r="K543" s="58"/>
      <c r="L543" s="58"/>
      <c r="N543" s="59"/>
    </row>
    <row r="544">
      <c r="A544" s="70"/>
      <c r="B544" s="58"/>
      <c r="C544" s="58"/>
      <c r="E544" s="58"/>
      <c r="F544" s="58"/>
      <c r="H544" s="58"/>
      <c r="I544" s="58"/>
      <c r="K544" s="58"/>
      <c r="L544" s="58"/>
      <c r="N544" s="59"/>
    </row>
    <row r="545">
      <c r="A545" s="70"/>
      <c r="B545" s="58"/>
      <c r="C545" s="58"/>
      <c r="E545" s="58"/>
      <c r="F545" s="58"/>
      <c r="H545" s="58"/>
      <c r="I545" s="58"/>
      <c r="K545" s="58"/>
      <c r="L545" s="58"/>
      <c r="N545" s="59"/>
    </row>
    <row r="546">
      <c r="A546" s="70"/>
      <c r="B546" s="58"/>
      <c r="C546" s="58"/>
      <c r="E546" s="58"/>
      <c r="F546" s="58"/>
      <c r="H546" s="58"/>
      <c r="I546" s="58"/>
      <c r="K546" s="58"/>
      <c r="L546" s="58"/>
      <c r="N546" s="59"/>
    </row>
    <row r="547">
      <c r="A547" s="70"/>
      <c r="B547" s="58"/>
      <c r="C547" s="58"/>
      <c r="E547" s="58"/>
      <c r="F547" s="58"/>
      <c r="H547" s="58"/>
      <c r="I547" s="58"/>
      <c r="K547" s="58"/>
      <c r="L547" s="58"/>
      <c r="N547" s="59"/>
    </row>
    <row r="548">
      <c r="A548" s="70"/>
      <c r="B548" s="58"/>
      <c r="C548" s="58"/>
      <c r="E548" s="58"/>
      <c r="F548" s="58"/>
      <c r="H548" s="58"/>
      <c r="I548" s="58"/>
      <c r="K548" s="58"/>
      <c r="L548" s="58"/>
      <c r="N548" s="59"/>
    </row>
    <row r="549">
      <c r="A549" s="70"/>
      <c r="B549" s="58"/>
      <c r="C549" s="58"/>
      <c r="E549" s="58"/>
      <c r="F549" s="58"/>
      <c r="H549" s="58"/>
      <c r="I549" s="58"/>
      <c r="K549" s="58"/>
      <c r="L549" s="58"/>
      <c r="N549" s="59"/>
    </row>
    <row r="550">
      <c r="A550" s="70"/>
      <c r="B550" s="58"/>
      <c r="C550" s="58"/>
      <c r="E550" s="58"/>
      <c r="F550" s="58"/>
      <c r="H550" s="58"/>
      <c r="I550" s="58"/>
      <c r="K550" s="58"/>
      <c r="L550" s="58"/>
      <c r="N550" s="59"/>
    </row>
    <row r="551">
      <c r="A551" s="70"/>
      <c r="B551" s="58"/>
      <c r="C551" s="58"/>
      <c r="E551" s="58"/>
      <c r="F551" s="58"/>
      <c r="H551" s="58"/>
      <c r="I551" s="58"/>
      <c r="K551" s="58"/>
      <c r="L551" s="58"/>
      <c r="N551" s="59"/>
    </row>
    <row r="552">
      <c r="A552" s="70"/>
      <c r="B552" s="58"/>
      <c r="C552" s="58"/>
      <c r="E552" s="58"/>
      <c r="F552" s="58"/>
      <c r="H552" s="58"/>
      <c r="I552" s="58"/>
      <c r="K552" s="58"/>
      <c r="L552" s="58"/>
      <c r="N552" s="59"/>
    </row>
    <row r="553">
      <c r="A553" s="70"/>
      <c r="B553" s="58"/>
      <c r="C553" s="58"/>
      <c r="E553" s="58"/>
      <c r="F553" s="58"/>
      <c r="H553" s="58"/>
      <c r="I553" s="58"/>
      <c r="K553" s="58"/>
      <c r="L553" s="58"/>
      <c r="N553" s="59"/>
    </row>
    <row r="554">
      <c r="A554" s="70"/>
      <c r="B554" s="58"/>
      <c r="C554" s="58"/>
      <c r="E554" s="58"/>
      <c r="F554" s="58"/>
      <c r="H554" s="58"/>
      <c r="I554" s="58"/>
      <c r="K554" s="58"/>
      <c r="L554" s="58"/>
      <c r="N554" s="59"/>
    </row>
    <row r="555">
      <c r="A555" s="70"/>
      <c r="B555" s="58"/>
      <c r="C555" s="58"/>
      <c r="E555" s="58"/>
      <c r="F555" s="58"/>
      <c r="H555" s="58"/>
      <c r="I555" s="58"/>
      <c r="K555" s="58"/>
      <c r="L555" s="58"/>
      <c r="N555" s="59"/>
    </row>
    <row r="556">
      <c r="A556" s="70"/>
      <c r="B556" s="58"/>
      <c r="C556" s="58"/>
      <c r="E556" s="58"/>
      <c r="F556" s="58"/>
      <c r="H556" s="58"/>
      <c r="I556" s="58"/>
      <c r="K556" s="58"/>
      <c r="L556" s="58"/>
      <c r="N556" s="59"/>
    </row>
    <row r="557">
      <c r="A557" s="70"/>
      <c r="B557" s="58"/>
      <c r="C557" s="58"/>
      <c r="E557" s="58"/>
      <c r="F557" s="58"/>
      <c r="H557" s="58"/>
      <c r="I557" s="58"/>
      <c r="K557" s="58"/>
      <c r="L557" s="58"/>
      <c r="N557" s="59"/>
    </row>
    <row r="558">
      <c r="A558" s="70"/>
      <c r="B558" s="58"/>
      <c r="C558" s="58"/>
      <c r="E558" s="58"/>
      <c r="F558" s="58"/>
      <c r="H558" s="58"/>
      <c r="I558" s="58"/>
      <c r="K558" s="58"/>
      <c r="L558" s="58"/>
      <c r="N558" s="59"/>
    </row>
    <row r="559">
      <c r="A559" s="70"/>
      <c r="B559" s="58"/>
      <c r="C559" s="58"/>
      <c r="E559" s="58"/>
      <c r="F559" s="58"/>
      <c r="H559" s="58"/>
      <c r="I559" s="58"/>
      <c r="K559" s="58"/>
      <c r="L559" s="58"/>
      <c r="N559" s="59"/>
    </row>
    <row r="560">
      <c r="A560" s="70"/>
      <c r="B560" s="58"/>
      <c r="C560" s="58"/>
      <c r="E560" s="58"/>
      <c r="F560" s="58"/>
      <c r="H560" s="58"/>
      <c r="I560" s="58"/>
      <c r="K560" s="58"/>
      <c r="L560" s="58"/>
      <c r="N560" s="59"/>
    </row>
    <row r="561">
      <c r="A561" s="70"/>
      <c r="B561" s="58"/>
      <c r="C561" s="58"/>
      <c r="E561" s="58"/>
      <c r="F561" s="58"/>
      <c r="H561" s="58"/>
      <c r="I561" s="58"/>
      <c r="K561" s="58"/>
      <c r="L561" s="58"/>
      <c r="N561" s="59"/>
    </row>
    <row r="562">
      <c r="A562" s="70"/>
      <c r="B562" s="58"/>
      <c r="C562" s="58"/>
      <c r="E562" s="58"/>
      <c r="F562" s="58"/>
      <c r="H562" s="58"/>
      <c r="I562" s="58"/>
      <c r="K562" s="58"/>
      <c r="L562" s="58"/>
      <c r="N562" s="59"/>
    </row>
    <row r="563">
      <c r="A563" s="70"/>
      <c r="B563" s="58"/>
      <c r="C563" s="58"/>
      <c r="E563" s="58"/>
      <c r="F563" s="58"/>
      <c r="H563" s="58"/>
      <c r="I563" s="58"/>
      <c r="K563" s="58"/>
      <c r="L563" s="58"/>
      <c r="N563" s="59"/>
    </row>
    <row r="564">
      <c r="A564" s="70"/>
      <c r="B564" s="58"/>
      <c r="C564" s="58"/>
      <c r="E564" s="58"/>
      <c r="F564" s="58"/>
      <c r="H564" s="58"/>
      <c r="I564" s="58"/>
      <c r="K564" s="58"/>
      <c r="L564" s="58"/>
      <c r="N564" s="59"/>
    </row>
    <row r="565">
      <c r="A565" s="70"/>
      <c r="B565" s="58"/>
      <c r="C565" s="58"/>
      <c r="E565" s="58"/>
      <c r="F565" s="58"/>
      <c r="H565" s="58"/>
      <c r="I565" s="58"/>
      <c r="K565" s="58"/>
      <c r="L565" s="58"/>
      <c r="N565" s="59"/>
    </row>
    <row r="566">
      <c r="A566" s="70"/>
      <c r="B566" s="58"/>
      <c r="C566" s="58"/>
      <c r="E566" s="58"/>
      <c r="F566" s="58"/>
      <c r="H566" s="58"/>
      <c r="I566" s="58"/>
      <c r="K566" s="58"/>
      <c r="L566" s="58"/>
      <c r="N566" s="59"/>
    </row>
    <row r="567">
      <c r="A567" s="70"/>
      <c r="B567" s="58"/>
      <c r="C567" s="58"/>
      <c r="E567" s="58"/>
      <c r="F567" s="58"/>
      <c r="H567" s="58"/>
      <c r="I567" s="58"/>
      <c r="K567" s="58"/>
      <c r="L567" s="58"/>
      <c r="N567" s="59"/>
    </row>
    <row r="568">
      <c r="A568" s="70"/>
      <c r="B568" s="58"/>
      <c r="C568" s="58"/>
      <c r="E568" s="58"/>
      <c r="F568" s="58"/>
      <c r="H568" s="58"/>
      <c r="I568" s="58"/>
      <c r="K568" s="58"/>
      <c r="L568" s="58"/>
      <c r="N568" s="59"/>
    </row>
    <row r="569">
      <c r="A569" s="70"/>
      <c r="B569" s="58"/>
      <c r="C569" s="58"/>
      <c r="E569" s="58"/>
      <c r="F569" s="58"/>
      <c r="H569" s="58"/>
      <c r="I569" s="58"/>
      <c r="K569" s="58"/>
      <c r="L569" s="58"/>
      <c r="N569" s="59"/>
    </row>
    <row r="570">
      <c r="A570" s="70"/>
      <c r="B570" s="58"/>
      <c r="C570" s="58"/>
      <c r="E570" s="58"/>
      <c r="F570" s="58"/>
      <c r="H570" s="58"/>
      <c r="I570" s="58"/>
      <c r="K570" s="58"/>
      <c r="L570" s="58"/>
      <c r="N570" s="59"/>
    </row>
    <row r="571">
      <c r="A571" s="70"/>
      <c r="B571" s="58"/>
      <c r="C571" s="58"/>
      <c r="E571" s="58"/>
      <c r="F571" s="58"/>
      <c r="H571" s="58"/>
      <c r="I571" s="58"/>
      <c r="K571" s="58"/>
      <c r="L571" s="58"/>
      <c r="N571" s="59"/>
    </row>
    <row r="572">
      <c r="A572" s="70"/>
      <c r="B572" s="58"/>
      <c r="C572" s="58"/>
      <c r="E572" s="58"/>
      <c r="F572" s="58"/>
      <c r="H572" s="58"/>
      <c r="I572" s="58"/>
      <c r="K572" s="58"/>
      <c r="L572" s="58"/>
      <c r="N572" s="59"/>
    </row>
    <row r="573">
      <c r="A573" s="70"/>
      <c r="B573" s="58"/>
      <c r="C573" s="58"/>
      <c r="E573" s="58"/>
      <c r="F573" s="58"/>
      <c r="H573" s="58"/>
      <c r="I573" s="58"/>
      <c r="K573" s="58"/>
      <c r="L573" s="58"/>
      <c r="N573" s="59"/>
    </row>
    <row r="574">
      <c r="A574" s="70"/>
      <c r="B574" s="58"/>
      <c r="C574" s="58"/>
      <c r="E574" s="58"/>
      <c r="F574" s="58"/>
      <c r="H574" s="58"/>
      <c r="I574" s="58"/>
      <c r="K574" s="58"/>
      <c r="L574" s="58"/>
      <c r="N574" s="59"/>
    </row>
    <row r="575">
      <c r="A575" s="70"/>
      <c r="B575" s="58"/>
      <c r="C575" s="58"/>
      <c r="E575" s="58"/>
      <c r="F575" s="58"/>
      <c r="H575" s="58"/>
      <c r="I575" s="58"/>
      <c r="K575" s="58"/>
      <c r="L575" s="58"/>
      <c r="N575" s="59"/>
    </row>
    <row r="576">
      <c r="A576" s="70"/>
      <c r="B576" s="58"/>
      <c r="C576" s="58"/>
      <c r="E576" s="58"/>
      <c r="F576" s="58"/>
      <c r="H576" s="58"/>
      <c r="I576" s="58"/>
      <c r="K576" s="58"/>
      <c r="L576" s="58"/>
      <c r="N576" s="59"/>
    </row>
    <row r="577">
      <c r="A577" s="70"/>
      <c r="B577" s="58"/>
      <c r="C577" s="58"/>
      <c r="E577" s="58"/>
      <c r="F577" s="58"/>
      <c r="H577" s="58"/>
      <c r="I577" s="58"/>
      <c r="K577" s="58"/>
      <c r="L577" s="58"/>
      <c r="N577" s="59"/>
    </row>
    <row r="578">
      <c r="A578" s="70"/>
      <c r="B578" s="58"/>
      <c r="C578" s="58"/>
      <c r="E578" s="58"/>
      <c r="F578" s="58"/>
      <c r="H578" s="58"/>
      <c r="I578" s="58"/>
      <c r="K578" s="58"/>
      <c r="L578" s="58"/>
      <c r="N578" s="59"/>
    </row>
    <row r="579">
      <c r="A579" s="70"/>
      <c r="B579" s="58"/>
      <c r="C579" s="58"/>
      <c r="E579" s="58"/>
      <c r="F579" s="58"/>
      <c r="H579" s="58"/>
      <c r="I579" s="58"/>
      <c r="K579" s="58"/>
      <c r="L579" s="58"/>
      <c r="N579" s="59"/>
    </row>
    <row r="580">
      <c r="A580" s="70"/>
      <c r="B580" s="58"/>
      <c r="C580" s="58"/>
      <c r="E580" s="58"/>
      <c r="F580" s="58"/>
      <c r="H580" s="58"/>
      <c r="I580" s="58"/>
      <c r="K580" s="58"/>
      <c r="L580" s="58"/>
      <c r="N580" s="59"/>
    </row>
    <row r="581">
      <c r="A581" s="70"/>
      <c r="B581" s="58"/>
      <c r="C581" s="58"/>
      <c r="E581" s="58"/>
      <c r="F581" s="58"/>
      <c r="H581" s="58"/>
      <c r="I581" s="58"/>
      <c r="K581" s="58"/>
      <c r="L581" s="58"/>
      <c r="N581" s="59"/>
    </row>
    <row r="582">
      <c r="A582" s="70"/>
      <c r="B582" s="58"/>
      <c r="C582" s="58"/>
      <c r="E582" s="58"/>
      <c r="F582" s="58"/>
      <c r="H582" s="58"/>
      <c r="I582" s="58"/>
      <c r="K582" s="58"/>
      <c r="L582" s="58"/>
      <c r="N582" s="59"/>
    </row>
    <row r="583">
      <c r="A583" s="70"/>
      <c r="B583" s="58"/>
      <c r="C583" s="58"/>
      <c r="E583" s="58"/>
      <c r="F583" s="58"/>
      <c r="H583" s="58"/>
      <c r="I583" s="58"/>
      <c r="K583" s="58"/>
      <c r="L583" s="58"/>
      <c r="N583" s="59"/>
    </row>
    <row r="584">
      <c r="A584" s="70"/>
      <c r="B584" s="58"/>
      <c r="C584" s="58"/>
      <c r="E584" s="58"/>
      <c r="F584" s="58"/>
      <c r="H584" s="58"/>
      <c r="I584" s="58"/>
      <c r="K584" s="58"/>
      <c r="L584" s="58"/>
      <c r="N584" s="59"/>
    </row>
    <row r="585">
      <c r="A585" s="70"/>
      <c r="B585" s="58"/>
      <c r="C585" s="58"/>
      <c r="E585" s="58"/>
      <c r="F585" s="58"/>
      <c r="H585" s="58"/>
      <c r="I585" s="58"/>
      <c r="K585" s="58"/>
      <c r="L585" s="58"/>
      <c r="N585" s="59"/>
    </row>
    <row r="586">
      <c r="A586" s="70"/>
      <c r="B586" s="58"/>
      <c r="C586" s="58"/>
      <c r="E586" s="58"/>
      <c r="F586" s="58"/>
      <c r="H586" s="58"/>
      <c r="I586" s="58"/>
      <c r="K586" s="58"/>
      <c r="L586" s="58"/>
      <c r="N586" s="59"/>
    </row>
    <row r="587">
      <c r="A587" s="70"/>
      <c r="B587" s="58"/>
      <c r="C587" s="58"/>
      <c r="E587" s="58"/>
      <c r="F587" s="58"/>
      <c r="H587" s="58"/>
      <c r="I587" s="58"/>
      <c r="K587" s="58"/>
      <c r="L587" s="58"/>
      <c r="N587" s="59"/>
    </row>
    <row r="588">
      <c r="A588" s="70"/>
      <c r="B588" s="58"/>
      <c r="C588" s="58"/>
      <c r="E588" s="58"/>
      <c r="F588" s="58"/>
      <c r="H588" s="58"/>
      <c r="I588" s="58"/>
      <c r="K588" s="58"/>
      <c r="L588" s="58"/>
      <c r="N588" s="59"/>
    </row>
    <row r="589">
      <c r="A589" s="70"/>
      <c r="B589" s="58"/>
      <c r="C589" s="58"/>
      <c r="E589" s="58"/>
      <c r="F589" s="58"/>
      <c r="H589" s="58"/>
      <c r="I589" s="58"/>
      <c r="K589" s="58"/>
      <c r="L589" s="58"/>
      <c r="N589" s="59"/>
    </row>
    <row r="590">
      <c r="A590" s="70"/>
      <c r="B590" s="58"/>
      <c r="C590" s="58"/>
      <c r="E590" s="58"/>
      <c r="F590" s="58"/>
      <c r="H590" s="58"/>
      <c r="I590" s="58"/>
      <c r="K590" s="58"/>
      <c r="L590" s="58"/>
      <c r="N590" s="59"/>
    </row>
    <row r="591">
      <c r="A591" s="70"/>
      <c r="B591" s="58"/>
      <c r="C591" s="58"/>
      <c r="E591" s="58"/>
      <c r="F591" s="58"/>
      <c r="H591" s="58"/>
      <c r="I591" s="58"/>
      <c r="K591" s="58"/>
      <c r="L591" s="58"/>
      <c r="N591" s="59"/>
    </row>
    <row r="592">
      <c r="A592" s="70"/>
      <c r="B592" s="58"/>
      <c r="C592" s="58"/>
      <c r="E592" s="58"/>
      <c r="F592" s="58"/>
      <c r="H592" s="58"/>
      <c r="I592" s="58"/>
      <c r="K592" s="58"/>
      <c r="L592" s="58"/>
      <c r="N592" s="59"/>
    </row>
    <row r="593">
      <c r="A593" s="70"/>
      <c r="B593" s="58"/>
      <c r="C593" s="58"/>
      <c r="E593" s="58"/>
      <c r="F593" s="58"/>
      <c r="H593" s="58"/>
      <c r="I593" s="58"/>
      <c r="K593" s="58"/>
      <c r="L593" s="58"/>
      <c r="N593" s="59"/>
    </row>
    <row r="594">
      <c r="A594" s="70"/>
      <c r="B594" s="58"/>
      <c r="C594" s="58"/>
      <c r="E594" s="58"/>
      <c r="F594" s="58"/>
      <c r="H594" s="58"/>
      <c r="I594" s="58"/>
      <c r="K594" s="58"/>
      <c r="L594" s="58"/>
      <c r="N594" s="59"/>
    </row>
    <row r="595">
      <c r="A595" s="70"/>
      <c r="B595" s="58"/>
      <c r="C595" s="58"/>
      <c r="E595" s="58"/>
      <c r="F595" s="58"/>
      <c r="H595" s="58"/>
      <c r="I595" s="58"/>
      <c r="K595" s="58"/>
      <c r="L595" s="58"/>
      <c r="N595" s="59"/>
    </row>
    <row r="596">
      <c r="A596" s="70"/>
      <c r="B596" s="58"/>
      <c r="C596" s="58"/>
      <c r="E596" s="58"/>
      <c r="F596" s="58"/>
      <c r="H596" s="58"/>
      <c r="I596" s="58"/>
      <c r="K596" s="58"/>
      <c r="L596" s="58"/>
      <c r="N596" s="59"/>
    </row>
    <row r="597">
      <c r="A597" s="70"/>
      <c r="B597" s="58"/>
      <c r="C597" s="58"/>
      <c r="E597" s="58"/>
      <c r="F597" s="58"/>
      <c r="H597" s="58"/>
      <c r="I597" s="58"/>
      <c r="K597" s="58"/>
      <c r="L597" s="58"/>
      <c r="N597" s="59"/>
    </row>
    <row r="598">
      <c r="A598" s="70"/>
      <c r="B598" s="58"/>
      <c r="C598" s="58"/>
      <c r="E598" s="58"/>
      <c r="F598" s="58"/>
      <c r="H598" s="58"/>
      <c r="I598" s="58"/>
      <c r="K598" s="58"/>
      <c r="L598" s="58"/>
      <c r="N598" s="59"/>
    </row>
    <row r="599">
      <c r="A599" s="70"/>
      <c r="B599" s="58"/>
      <c r="C599" s="58"/>
      <c r="E599" s="58"/>
      <c r="F599" s="58"/>
      <c r="H599" s="58"/>
      <c r="I599" s="58"/>
      <c r="K599" s="58"/>
      <c r="L599" s="58"/>
      <c r="N599" s="59"/>
    </row>
    <row r="600">
      <c r="A600" s="70"/>
      <c r="B600" s="58"/>
      <c r="C600" s="58"/>
      <c r="E600" s="58"/>
      <c r="F600" s="58"/>
      <c r="H600" s="58"/>
      <c r="I600" s="58"/>
      <c r="K600" s="58"/>
      <c r="L600" s="58"/>
      <c r="N600" s="59"/>
    </row>
    <row r="601">
      <c r="A601" s="70"/>
      <c r="B601" s="58"/>
      <c r="C601" s="58"/>
      <c r="E601" s="58"/>
      <c r="F601" s="58"/>
      <c r="H601" s="58"/>
      <c r="I601" s="58"/>
      <c r="K601" s="58"/>
      <c r="L601" s="58"/>
      <c r="N601" s="59"/>
    </row>
    <row r="602">
      <c r="A602" s="70"/>
      <c r="B602" s="58"/>
      <c r="C602" s="58"/>
      <c r="E602" s="58"/>
      <c r="F602" s="58"/>
      <c r="H602" s="58"/>
      <c r="I602" s="58"/>
      <c r="K602" s="58"/>
      <c r="L602" s="58"/>
      <c r="N602" s="59"/>
    </row>
    <row r="603">
      <c r="A603" s="70"/>
      <c r="B603" s="58"/>
      <c r="C603" s="58"/>
      <c r="E603" s="58"/>
      <c r="F603" s="58"/>
      <c r="H603" s="58"/>
      <c r="I603" s="58"/>
      <c r="K603" s="58"/>
      <c r="L603" s="58"/>
      <c r="N603" s="59"/>
    </row>
    <row r="604">
      <c r="A604" s="70"/>
      <c r="B604" s="58"/>
      <c r="C604" s="58"/>
      <c r="E604" s="58"/>
      <c r="F604" s="58"/>
      <c r="H604" s="58"/>
      <c r="I604" s="58"/>
      <c r="K604" s="58"/>
      <c r="L604" s="58"/>
      <c r="N604" s="59"/>
    </row>
    <row r="605">
      <c r="A605" s="70"/>
      <c r="B605" s="58"/>
      <c r="C605" s="58"/>
      <c r="E605" s="58"/>
      <c r="F605" s="58"/>
      <c r="H605" s="58"/>
      <c r="I605" s="58"/>
      <c r="K605" s="58"/>
      <c r="L605" s="58"/>
      <c r="N605" s="59"/>
    </row>
    <row r="606">
      <c r="A606" s="70"/>
      <c r="B606" s="58"/>
      <c r="C606" s="58"/>
      <c r="E606" s="58"/>
      <c r="F606" s="58"/>
      <c r="H606" s="58"/>
      <c r="I606" s="58"/>
      <c r="K606" s="58"/>
      <c r="L606" s="58"/>
      <c r="N606" s="59"/>
    </row>
    <row r="607">
      <c r="A607" s="70"/>
      <c r="B607" s="58"/>
      <c r="C607" s="58"/>
      <c r="E607" s="58"/>
      <c r="F607" s="58"/>
      <c r="H607" s="58"/>
      <c r="I607" s="58"/>
      <c r="K607" s="58"/>
      <c r="L607" s="58"/>
      <c r="N607" s="59"/>
    </row>
    <row r="608">
      <c r="A608" s="70"/>
      <c r="B608" s="58"/>
      <c r="C608" s="58"/>
      <c r="E608" s="58"/>
      <c r="F608" s="58"/>
      <c r="H608" s="58"/>
      <c r="I608" s="58"/>
      <c r="K608" s="58"/>
      <c r="L608" s="58"/>
      <c r="N608" s="59"/>
    </row>
    <row r="609">
      <c r="A609" s="70"/>
      <c r="B609" s="58"/>
      <c r="C609" s="58"/>
      <c r="E609" s="58"/>
      <c r="F609" s="58"/>
      <c r="H609" s="58"/>
      <c r="I609" s="58"/>
      <c r="K609" s="58"/>
      <c r="L609" s="58"/>
      <c r="N609" s="59"/>
    </row>
    <row r="610">
      <c r="A610" s="70"/>
      <c r="B610" s="58"/>
      <c r="C610" s="58"/>
      <c r="E610" s="58"/>
      <c r="F610" s="58"/>
      <c r="H610" s="58"/>
      <c r="I610" s="58"/>
      <c r="K610" s="58"/>
      <c r="L610" s="58"/>
      <c r="N610" s="59"/>
    </row>
    <row r="611">
      <c r="A611" s="70"/>
      <c r="B611" s="58"/>
      <c r="C611" s="58"/>
      <c r="E611" s="58"/>
      <c r="F611" s="58"/>
      <c r="H611" s="58"/>
      <c r="I611" s="58"/>
      <c r="K611" s="58"/>
      <c r="L611" s="58"/>
      <c r="N611" s="59"/>
    </row>
    <row r="612">
      <c r="A612" s="70"/>
      <c r="B612" s="58"/>
      <c r="C612" s="58"/>
      <c r="E612" s="58"/>
      <c r="F612" s="58"/>
      <c r="H612" s="58"/>
      <c r="I612" s="58"/>
      <c r="K612" s="58"/>
      <c r="L612" s="58"/>
      <c r="N612" s="59"/>
    </row>
    <row r="613">
      <c r="A613" s="70"/>
      <c r="B613" s="58"/>
      <c r="C613" s="58"/>
      <c r="E613" s="58"/>
      <c r="F613" s="58"/>
      <c r="H613" s="58"/>
      <c r="I613" s="58"/>
      <c r="K613" s="58"/>
      <c r="L613" s="58"/>
      <c r="N613" s="59"/>
    </row>
    <row r="614">
      <c r="A614" s="70"/>
      <c r="B614" s="58"/>
      <c r="C614" s="58"/>
      <c r="E614" s="58"/>
      <c r="F614" s="58"/>
      <c r="H614" s="58"/>
      <c r="I614" s="58"/>
      <c r="K614" s="58"/>
      <c r="L614" s="58"/>
      <c r="N614" s="59"/>
    </row>
    <row r="615">
      <c r="A615" s="70"/>
      <c r="B615" s="58"/>
      <c r="C615" s="58"/>
      <c r="E615" s="58"/>
      <c r="F615" s="58"/>
      <c r="H615" s="58"/>
      <c r="I615" s="58"/>
      <c r="K615" s="58"/>
      <c r="L615" s="58"/>
      <c r="N615" s="59"/>
    </row>
    <row r="616">
      <c r="A616" s="70"/>
      <c r="B616" s="58"/>
      <c r="C616" s="58"/>
      <c r="E616" s="58"/>
      <c r="F616" s="58"/>
      <c r="H616" s="58"/>
      <c r="I616" s="58"/>
      <c r="K616" s="58"/>
      <c r="L616" s="58"/>
      <c r="N616" s="59"/>
    </row>
    <row r="617">
      <c r="A617" s="70"/>
      <c r="B617" s="58"/>
      <c r="C617" s="58"/>
      <c r="E617" s="58"/>
      <c r="F617" s="58"/>
      <c r="H617" s="58"/>
      <c r="I617" s="58"/>
      <c r="K617" s="58"/>
      <c r="L617" s="58"/>
      <c r="N617" s="59"/>
    </row>
    <row r="618">
      <c r="A618" s="70"/>
      <c r="B618" s="58"/>
      <c r="C618" s="58"/>
      <c r="E618" s="58"/>
      <c r="F618" s="58"/>
      <c r="H618" s="58"/>
      <c r="I618" s="58"/>
      <c r="K618" s="58"/>
      <c r="L618" s="58"/>
      <c r="N618" s="59"/>
    </row>
    <row r="619">
      <c r="A619" s="70"/>
      <c r="B619" s="58"/>
      <c r="C619" s="58"/>
      <c r="E619" s="58"/>
      <c r="F619" s="58"/>
      <c r="H619" s="58"/>
      <c r="I619" s="58"/>
      <c r="K619" s="58"/>
      <c r="L619" s="58"/>
      <c r="N619" s="59"/>
    </row>
    <row r="620">
      <c r="A620" s="70"/>
      <c r="B620" s="58"/>
      <c r="C620" s="58"/>
      <c r="E620" s="58"/>
      <c r="F620" s="58"/>
      <c r="H620" s="58"/>
      <c r="I620" s="58"/>
      <c r="K620" s="58"/>
      <c r="L620" s="58"/>
      <c r="N620" s="59"/>
    </row>
    <row r="621">
      <c r="A621" s="70"/>
      <c r="B621" s="58"/>
      <c r="C621" s="58"/>
      <c r="E621" s="58"/>
      <c r="F621" s="58"/>
      <c r="H621" s="58"/>
      <c r="I621" s="58"/>
      <c r="K621" s="58"/>
      <c r="L621" s="58"/>
      <c r="N621" s="59"/>
    </row>
    <row r="622">
      <c r="A622" s="70"/>
      <c r="B622" s="58"/>
      <c r="C622" s="58"/>
      <c r="E622" s="58"/>
      <c r="F622" s="58"/>
      <c r="H622" s="58"/>
      <c r="I622" s="58"/>
      <c r="K622" s="58"/>
      <c r="L622" s="58"/>
      <c r="N622" s="59"/>
    </row>
    <row r="623">
      <c r="A623" s="70"/>
      <c r="B623" s="58"/>
      <c r="C623" s="58"/>
      <c r="E623" s="58"/>
      <c r="F623" s="58"/>
      <c r="H623" s="58"/>
      <c r="I623" s="58"/>
      <c r="K623" s="58"/>
      <c r="L623" s="58"/>
      <c r="N623" s="59"/>
    </row>
    <row r="624">
      <c r="A624" s="70"/>
      <c r="B624" s="58"/>
      <c r="C624" s="58"/>
      <c r="E624" s="58"/>
      <c r="F624" s="58"/>
      <c r="H624" s="58"/>
      <c r="I624" s="58"/>
      <c r="K624" s="58"/>
      <c r="L624" s="58"/>
      <c r="N624" s="59"/>
    </row>
    <row r="625">
      <c r="A625" s="70"/>
      <c r="B625" s="58"/>
      <c r="C625" s="58"/>
      <c r="E625" s="58"/>
      <c r="F625" s="58"/>
      <c r="H625" s="58"/>
      <c r="I625" s="58"/>
      <c r="K625" s="58"/>
      <c r="L625" s="58"/>
      <c r="N625" s="59"/>
    </row>
    <row r="626">
      <c r="A626" s="70"/>
      <c r="B626" s="58"/>
      <c r="C626" s="58"/>
      <c r="E626" s="58"/>
      <c r="F626" s="58"/>
      <c r="H626" s="58"/>
      <c r="I626" s="58"/>
      <c r="K626" s="58"/>
      <c r="L626" s="58"/>
      <c r="N626" s="59"/>
    </row>
    <row r="627">
      <c r="A627" s="70"/>
      <c r="B627" s="58"/>
      <c r="C627" s="58"/>
      <c r="E627" s="58"/>
      <c r="F627" s="58"/>
      <c r="H627" s="58"/>
      <c r="I627" s="58"/>
      <c r="K627" s="58"/>
      <c r="L627" s="58"/>
      <c r="N627" s="59"/>
    </row>
    <row r="628">
      <c r="A628" s="70"/>
      <c r="B628" s="58"/>
      <c r="C628" s="58"/>
      <c r="E628" s="58"/>
      <c r="F628" s="58"/>
      <c r="H628" s="58"/>
      <c r="I628" s="58"/>
      <c r="K628" s="58"/>
      <c r="L628" s="58"/>
      <c r="N628" s="59"/>
    </row>
    <row r="629">
      <c r="A629" s="70"/>
      <c r="B629" s="58"/>
      <c r="C629" s="58"/>
      <c r="E629" s="58"/>
      <c r="F629" s="58"/>
      <c r="H629" s="58"/>
      <c r="I629" s="58"/>
      <c r="K629" s="58"/>
      <c r="L629" s="58"/>
      <c r="N629" s="59"/>
    </row>
    <row r="630">
      <c r="A630" s="70"/>
      <c r="B630" s="58"/>
      <c r="C630" s="58"/>
      <c r="E630" s="58"/>
      <c r="F630" s="58"/>
      <c r="H630" s="58"/>
      <c r="I630" s="58"/>
      <c r="K630" s="58"/>
      <c r="L630" s="58"/>
      <c r="N630" s="59"/>
    </row>
    <row r="631">
      <c r="A631" s="70"/>
      <c r="B631" s="58"/>
      <c r="C631" s="58"/>
      <c r="E631" s="58"/>
      <c r="F631" s="58"/>
      <c r="H631" s="58"/>
      <c r="I631" s="58"/>
      <c r="K631" s="58"/>
      <c r="L631" s="58"/>
      <c r="N631" s="59"/>
    </row>
    <row r="632">
      <c r="A632" s="70"/>
      <c r="B632" s="58"/>
      <c r="C632" s="58"/>
      <c r="E632" s="58"/>
      <c r="F632" s="58"/>
      <c r="H632" s="58"/>
      <c r="I632" s="58"/>
      <c r="K632" s="58"/>
      <c r="L632" s="58"/>
      <c r="N632" s="59"/>
    </row>
    <row r="633">
      <c r="A633" s="70"/>
      <c r="B633" s="58"/>
      <c r="C633" s="58"/>
      <c r="E633" s="58"/>
      <c r="F633" s="58"/>
      <c r="H633" s="58"/>
      <c r="I633" s="58"/>
      <c r="K633" s="58"/>
      <c r="L633" s="58"/>
      <c r="N633" s="59"/>
    </row>
    <row r="634">
      <c r="A634" s="70"/>
      <c r="B634" s="58"/>
      <c r="C634" s="58"/>
      <c r="E634" s="58"/>
      <c r="F634" s="58"/>
      <c r="H634" s="58"/>
      <c r="I634" s="58"/>
      <c r="K634" s="58"/>
      <c r="L634" s="58"/>
      <c r="N634" s="59"/>
    </row>
    <row r="635">
      <c r="A635" s="70"/>
      <c r="B635" s="58"/>
      <c r="C635" s="58"/>
      <c r="E635" s="58"/>
      <c r="F635" s="58"/>
      <c r="H635" s="58"/>
      <c r="I635" s="58"/>
      <c r="K635" s="58"/>
      <c r="L635" s="58"/>
      <c r="N635" s="59"/>
    </row>
    <row r="636">
      <c r="A636" s="70"/>
      <c r="B636" s="58"/>
      <c r="C636" s="58"/>
      <c r="E636" s="58"/>
      <c r="F636" s="58"/>
      <c r="H636" s="58"/>
      <c r="I636" s="58"/>
      <c r="K636" s="58"/>
      <c r="L636" s="58"/>
      <c r="N636" s="59"/>
    </row>
    <row r="637">
      <c r="A637" s="70"/>
      <c r="B637" s="58"/>
      <c r="C637" s="58"/>
      <c r="E637" s="58"/>
      <c r="F637" s="58"/>
      <c r="H637" s="58"/>
      <c r="I637" s="58"/>
      <c r="K637" s="58"/>
      <c r="L637" s="58"/>
      <c r="N637" s="59"/>
    </row>
    <row r="638">
      <c r="A638" s="70"/>
      <c r="B638" s="58"/>
      <c r="C638" s="58"/>
      <c r="E638" s="58"/>
      <c r="F638" s="58"/>
      <c r="H638" s="58"/>
      <c r="I638" s="58"/>
      <c r="K638" s="58"/>
      <c r="L638" s="58"/>
      <c r="N638" s="59"/>
    </row>
    <row r="639">
      <c r="A639" s="70"/>
      <c r="B639" s="58"/>
      <c r="C639" s="58"/>
      <c r="E639" s="58"/>
      <c r="F639" s="58"/>
      <c r="H639" s="58"/>
      <c r="I639" s="58"/>
      <c r="K639" s="58"/>
      <c r="L639" s="58"/>
      <c r="N639" s="59"/>
    </row>
    <row r="640">
      <c r="A640" s="70"/>
      <c r="B640" s="58"/>
      <c r="C640" s="58"/>
      <c r="E640" s="58"/>
      <c r="F640" s="58"/>
      <c r="H640" s="58"/>
      <c r="I640" s="58"/>
      <c r="K640" s="58"/>
      <c r="L640" s="58"/>
      <c r="N640" s="59"/>
    </row>
    <row r="641">
      <c r="A641" s="70"/>
      <c r="B641" s="58"/>
      <c r="C641" s="58"/>
      <c r="E641" s="58"/>
      <c r="F641" s="58"/>
      <c r="H641" s="58"/>
      <c r="I641" s="58"/>
      <c r="K641" s="58"/>
      <c r="L641" s="58"/>
      <c r="N641" s="59"/>
    </row>
    <row r="642">
      <c r="A642" s="70"/>
      <c r="B642" s="58"/>
      <c r="C642" s="58"/>
      <c r="E642" s="58"/>
      <c r="F642" s="58"/>
      <c r="H642" s="58"/>
      <c r="I642" s="58"/>
      <c r="K642" s="58"/>
      <c r="L642" s="58"/>
      <c r="N642" s="59"/>
    </row>
    <row r="643">
      <c r="A643" s="70"/>
      <c r="B643" s="58"/>
      <c r="C643" s="58"/>
      <c r="E643" s="58"/>
      <c r="F643" s="58"/>
      <c r="H643" s="58"/>
      <c r="I643" s="58"/>
      <c r="K643" s="58"/>
      <c r="L643" s="58"/>
      <c r="N643" s="59"/>
    </row>
    <row r="644">
      <c r="A644" s="70"/>
      <c r="B644" s="58"/>
      <c r="C644" s="58"/>
      <c r="E644" s="58"/>
      <c r="F644" s="58"/>
      <c r="H644" s="58"/>
      <c r="I644" s="58"/>
      <c r="K644" s="58"/>
      <c r="L644" s="58"/>
      <c r="N644" s="59"/>
    </row>
    <row r="645">
      <c r="A645" s="70"/>
      <c r="B645" s="58"/>
      <c r="C645" s="58"/>
      <c r="E645" s="58"/>
      <c r="F645" s="58"/>
      <c r="H645" s="58"/>
      <c r="I645" s="58"/>
      <c r="K645" s="58"/>
      <c r="L645" s="58"/>
      <c r="N645" s="59"/>
    </row>
    <row r="646">
      <c r="A646" s="70"/>
      <c r="B646" s="58"/>
      <c r="C646" s="58"/>
      <c r="E646" s="58"/>
      <c r="F646" s="58"/>
      <c r="H646" s="58"/>
      <c r="I646" s="58"/>
      <c r="K646" s="58"/>
      <c r="L646" s="58"/>
      <c r="N646" s="59"/>
    </row>
    <row r="647">
      <c r="A647" s="70"/>
      <c r="B647" s="58"/>
      <c r="C647" s="58"/>
      <c r="E647" s="58"/>
      <c r="F647" s="58"/>
      <c r="H647" s="58"/>
      <c r="I647" s="58"/>
      <c r="K647" s="58"/>
      <c r="L647" s="58"/>
      <c r="N647" s="59"/>
    </row>
    <row r="648">
      <c r="A648" s="70"/>
      <c r="B648" s="58"/>
      <c r="C648" s="58"/>
      <c r="E648" s="58"/>
      <c r="F648" s="58"/>
      <c r="H648" s="58"/>
      <c r="I648" s="58"/>
      <c r="K648" s="58"/>
      <c r="L648" s="58"/>
      <c r="N648" s="59"/>
    </row>
    <row r="649">
      <c r="A649" s="70"/>
      <c r="B649" s="58"/>
      <c r="C649" s="58"/>
      <c r="E649" s="58"/>
      <c r="F649" s="58"/>
      <c r="H649" s="58"/>
      <c r="I649" s="58"/>
      <c r="K649" s="58"/>
      <c r="L649" s="58"/>
      <c r="N649" s="59"/>
    </row>
    <row r="650">
      <c r="A650" s="70"/>
      <c r="B650" s="58"/>
      <c r="C650" s="58"/>
      <c r="E650" s="58"/>
      <c r="F650" s="58"/>
      <c r="H650" s="58"/>
      <c r="I650" s="58"/>
      <c r="K650" s="58"/>
      <c r="L650" s="58"/>
      <c r="N650" s="59"/>
    </row>
    <row r="651">
      <c r="A651" s="70"/>
      <c r="B651" s="58"/>
      <c r="C651" s="58"/>
      <c r="E651" s="58"/>
      <c r="F651" s="58"/>
      <c r="H651" s="58"/>
      <c r="I651" s="58"/>
      <c r="K651" s="58"/>
      <c r="L651" s="58"/>
      <c r="N651" s="59"/>
    </row>
    <row r="652">
      <c r="A652" s="70"/>
      <c r="B652" s="58"/>
      <c r="C652" s="58"/>
      <c r="E652" s="58"/>
      <c r="F652" s="58"/>
      <c r="H652" s="58"/>
      <c r="I652" s="58"/>
      <c r="K652" s="58"/>
      <c r="L652" s="58"/>
      <c r="N652" s="59"/>
    </row>
    <row r="653">
      <c r="A653" s="70"/>
      <c r="B653" s="58"/>
      <c r="C653" s="58"/>
      <c r="E653" s="58"/>
      <c r="F653" s="58"/>
      <c r="H653" s="58"/>
      <c r="I653" s="58"/>
      <c r="K653" s="58"/>
      <c r="L653" s="58"/>
      <c r="N653" s="59"/>
    </row>
    <row r="654">
      <c r="A654" s="70"/>
      <c r="B654" s="58"/>
      <c r="C654" s="58"/>
      <c r="E654" s="58"/>
      <c r="F654" s="58"/>
      <c r="H654" s="58"/>
      <c r="I654" s="58"/>
      <c r="K654" s="58"/>
      <c r="L654" s="58"/>
      <c r="N654" s="59"/>
    </row>
    <row r="655">
      <c r="A655" s="70"/>
      <c r="B655" s="58"/>
      <c r="C655" s="58"/>
      <c r="E655" s="58"/>
      <c r="F655" s="58"/>
      <c r="H655" s="58"/>
      <c r="I655" s="58"/>
      <c r="K655" s="58"/>
      <c r="L655" s="58"/>
      <c r="N655" s="59"/>
    </row>
    <row r="656">
      <c r="A656" s="70"/>
      <c r="B656" s="58"/>
      <c r="C656" s="58"/>
      <c r="E656" s="58"/>
      <c r="F656" s="58"/>
      <c r="H656" s="58"/>
      <c r="I656" s="58"/>
      <c r="K656" s="58"/>
      <c r="L656" s="58"/>
      <c r="N656" s="59"/>
    </row>
    <row r="657">
      <c r="A657" s="70"/>
      <c r="B657" s="58"/>
      <c r="C657" s="58"/>
      <c r="E657" s="58"/>
      <c r="F657" s="58"/>
      <c r="H657" s="58"/>
      <c r="I657" s="58"/>
      <c r="K657" s="58"/>
      <c r="L657" s="58"/>
      <c r="N657" s="59"/>
    </row>
    <row r="658">
      <c r="A658" s="70"/>
      <c r="B658" s="58"/>
      <c r="C658" s="58"/>
      <c r="E658" s="58"/>
      <c r="F658" s="58"/>
      <c r="H658" s="58"/>
      <c r="I658" s="58"/>
      <c r="K658" s="58"/>
      <c r="L658" s="58"/>
      <c r="N658" s="59"/>
    </row>
    <row r="659">
      <c r="A659" s="70"/>
      <c r="B659" s="58"/>
      <c r="C659" s="58"/>
      <c r="E659" s="58"/>
      <c r="F659" s="58"/>
      <c r="H659" s="58"/>
      <c r="I659" s="58"/>
      <c r="K659" s="58"/>
      <c r="L659" s="58"/>
      <c r="N659" s="59"/>
    </row>
    <row r="660">
      <c r="A660" s="70"/>
      <c r="B660" s="58"/>
      <c r="C660" s="58"/>
      <c r="E660" s="58"/>
      <c r="F660" s="58"/>
      <c r="H660" s="58"/>
      <c r="I660" s="58"/>
      <c r="K660" s="58"/>
      <c r="L660" s="58"/>
      <c r="N660" s="59"/>
    </row>
    <row r="661">
      <c r="A661" s="70"/>
      <c r="B661" s="58"/>
      <c r="C661" s="58"/>
      <c r="E661" s="58"/>
      <c r="F661" s="58"/>
      <c r="H661" s="58"/>
      <c r="I661" s="58"/>
      <c r="K661" s="58"/>
      <c r="L661" s="58"/>
      <c r="N661" s="59"/>
    </row>
    <row r="662">
      <c r="A662" s="70"/>
      <c r="B662" s="58"/>
      <c r="C662" s="58"/>
      <c r="E662" s="58"/>
      <c r="F662" s="58"/>
      <c r="H662" s="58"/>
      <c r="I662" s="58"/>
      <c r="K662" s="58"/>
      <c r="L662" s="58"/>
      <c r="N662" s="59"/>
    </row>
    <row r="663">
      <c r="A663" s="70"/>
      <c r="B663" s="58"/>
      <c r="C663" s="58"/>
      <c r="E663" s="58"/>
      <c r="F663" s="58"/>
      <c r="H663" s="58"/>
      <c r="I663" s="58"/>
      <c r="K663" s="58"/>
      <c r="L663" s="58"/>
      <c r="N663" s="59"/>
    </row>
    <row r="664">
      <c r="A664" s="70"/>
      <c r="B664" s="58"/>
      <c r="C664" s="58"/>
      <c r="E664" s="58"/>
      <c r="F664" s="58"/>
      <c r="H664" s="58"/>
      <c r="I664" s="58"/>
      <c r="K664" s="58"/>
      <c r="L664" s="58"/>
      <c r="N664" s="59"/>
    </row>
    <row r="665">
      <c r="A665" s="70"/>
      <c r="B665" s="58"/>
      <c r="C665" s="58"/>
      <c r="E665" s="58"/>
      <c r="F665" s="58"/>
      <c r="H665" s="58"/>
      <c r="I665" s="58"/>
      <c r="K665" s="58"/>
      <c r="L665" s="58"/>
      <c r="N665" s="59"/>
    </row>
    <row r="666">
      <c r="A666" s="70"/>
      <c r="B666" s="58"/>
      <c r="C666" s="58"/>
      <c r="E666" s="58"/>
      <c r="F666" s="58"/>
      <c r="H666" s="58"/>
      <c r="I666" s="58"/>
      <c r="K666" s="58"/>
      <c r="L666" s="58"/>
      <c r="N666" s="59"/>
    </row>
    <row r="667">
      <c r="A667" s="70"/>
      <c r="B667" s="58"/>
      <c r="C667" s="58"/>
      <c r="E667" s="58"/>
      <c r="F667" s="58"/>
      <c r="H667" s="58"/>
      <c r="I667" s="58"/>
      <c r="K667" s="58"/>
      <c r="L667" s="58"/>
      <c r="N667" s="59"/>
    </row>
    <row r="668">
      <c r="A668" s="70"/>
      <c r="B668" s="58"/>
      <c r="C668" s="58"/>
      <c r="E668" s="58"/>
      <c r="F668" s="58"/>
      <c r="H668" s="58"/>
      <c r="I668" s="58"/>
      <c r="K668" s="58"/>
      <c r="L668" s="58"/>
      <c r="N668" s="59"/>
    </row>
    <row r="669">
      <c r="A669" s="70"/>
      <c r="B669" s="58"/>
      <c r="C669" s="58"/>
      <c r="E669" s="58"/>
      <c r="F669" s="58"/>
      <c r="H669" s="58"/>
      <c r="I669" s="58"/>
      <c r="K669" s="58"/>
      <c r="L669" s="58"/>
      <c r="N669" s="59"/>
    </row>
    <row r="670">
      <c r="A670" s="70"/>
      <c r="B670" s="58"/>
      <c r="C670" s="58"/>
      <c r="E670" s="58"/>
      <c r="F670" s="58"/>
      <c r="H670" s="58"/>
      <c r="I670" s="58"/>
      <c r="K670" s="58"/>
      <c r="L670" s="58"/>
      <c r="N670" s="59"/>
    </row>
    <row r="671">
      <c r="A671" s="70"/>
      <c r="B671" s="58"/>
      <c r="C671" s="58"/>
      <c r="E671" s="58"/>
      <c r="F671" s="58"/>
      <c r="H671" s="58"/>
      <c r="I671" s="58"/>
      <c r="K671" s="58"/>
      <c r="L671" s="58"/>
      <c r="N671" s="59"/>
    </row>
    <row r="672">
      <c r="A672" s="70"/>
      <c r="B672" s="58"/>
      <c r="C672" s="58"/>
      <c r="E672" s="58"/>
      <c r="F672" s="58"/>
      <c r="H672" s="58"/>
      <c r="I672" s="58"/>
      <c r="K672" s="58"/>
      <c r="L672" s="58"/>
      <c r="N672" s="59"/>
    </row>
    <row r="673">
      <c r="A673" s="70"/>
      <c r="B673" s="58"/>
      <c r="C673" s="58"/>
      <c r="E673" s="58"/>
      <c r="F673" s="58"/>
      <c r="H673" s="58"/>
      <c r="I673" s="58"/>
      <c r="K673" s="58"/>
      <c r="L673" s="58"/>
      <c r="N673" s="59"/>
    </row>
    <row r="674">
      <c r="A674" s="70"/>
      <c r="B674" s="58"/>
      <c r="C674" s="58"/>
      <c r="E674" s="58"/>
      <c r="F674" s="58"/>
      <c r="H674" s="58"/>
      <c r="I674" s="58"/>
      <c r="K674" s="58"/>
      <c r="L674" s="58"/>
      <c r="N674" s="59"/>
    </row>
    <row r="675">
      <c r="A675" s="70"/>
      <c r="B675" s="58"/>
      <c r="C675" s="58"/>
      <c r="E675" s="58"/>
      <c r="F675" s="58"/>
      <c r="H675" s="58"/>
      <c r="I675" s="58"/>
      <c r="K675" s="58"/>
      <c r="L675" s="58"/>
      <c r="N675" s="59"/>
    </row>
    <row r="676">
      <c r="A676" s="70"/>
      <c r="B676" s="58"/>
      <c r="C676" s="58"/>
      <c r="E676" s="58"/>
      <c r="F676" s="58"/>
      <c r="H676" s="58"/>
      <c r="I676" s="58"/>
      <c r="K676" s="58"/>
      <c r="L676" s="58"/>
      <c r="N676" s="59"/>
    </row>
    <row r="677">
      <c r="A677" s="70"/>
      <c r="B677" s="58"/>
      <c r="C677" s="58"/>
      <c r="E677" s="58"/>
      <c r="F677" s="58"/>
      <c r="H677" s="58"/>
      <c r="I677" s="58"/>
      <c r="K677" s="58"/>
      <c r="L677" s="58"/>
      <c r="N677" s="59"/>
    </row>
    <row r="678">
      <c r="A678" s="70"/>
      <c r="B678" s="58"/>
      <c r="C678" s="58"/>
      <c r="E678" s="58"/>
      <c r="F678" s="58"/>
      <c r="H678" s="58"/>
      <c r="I678" s="58"/>
      <c r="K678" s="58"/>
      <c r="L678" s="58"/>
      <c r="N678" s="59"/>
    </row>
    <row r="679">
      <c r="A679" s="70"/>
      <c r="B679" s="58"/>
      <c r="C679" s="58"/>
      <c r="E679" s="58"/>
      <c r="F679" s="58"/>
      <c r="H679" s="58"/>
      <c r="I679" s="58"/>
      <c r="K679" s="58"/>
      <c r="L679" s="58"/>
      <c r="N679" s="59"/>
    </row>
    <row r="680">
      <c r="A680" s="70"/>
      <c r="B680" s="58"/>
      <c r="C680" s="58"/>
      <c r="E680" s="58"/>
      <c r="F680" s="58"/>
      <c r="H680" s="58"/>
      <c r="I680" s="58"/>
      <c r="K680" s="58"/>
      <c r="L680" s="58"/>
      <c r="N680" s="59"/>
    </row>
    <row r="681">
      <c r="A681" s="70"/>
      <c r="B681" s="58"/>
      <c r="C681" s="58"/>
      <c r="E681" s="58"/>
      <c r="F681" s="58"/>
      <c r="H681" s="58"/>
      <c r="I681" s="58"/>
      <c r="K681" s="58"/>
      <c r="L681" s="58"/>
      <c r="N681" s="59"/>
    </row>
    <row r="682">
      <c r="A682" s="70"/>
      <c r="B682" s="58"/>
      <c r="C682" s="58"/>
      <c r="E682" s="58"/>
      <c r="F682" s="58"/>
      <c r="H682" s="58"/>
      <c r="I682" s="58"/>
      <c r="K682" s="58"/>
      <c r="L682" s="58"/>
      <c r="N682" s="59"/>
    </row>
    <row r="683">
      <c r="A683" s="70"/>
      <c r="B683" s="58"/>
      <c r="C683" s="58"/>
      <c r="E683" s="58"/>
      <c r="F683" s="58"/>
      <c r="H683" s="58"/>
      <c r="I683" s="58"/>
      <c r="K683" s="58"/>
      <c r="L683" s="58"/>
      <c r="N683" s="59"/>
    </row>
    <row r="684">
      <c r="A684" s="70"/>
      <c r="B684" s="58"/>
      <c r="C684" s="58"/>
      <c r="E684" s="58"/>
      <c r="F684" s="58"/>
      <c r="H684" s="58"/>
      <c r="I684" s="58"/>
      <c r="K684" s="58"/>
      <c r="L684" s="58"/>
      <c r="N684" s="59"/>
    </row>
    <row r="685">
      <c r="A685" s="70"/>
      <c r="B685" s="58"/>
      <c r="C685" s="58"/>
      <c r="E685" s="58"/>
      <c r="F685" s="58"/>
      <c r="H685" s="58"/>
      <c r="I685" s="58"/>
      <c r="K685" s="58"/>
      <c r="L685" s="58"/>
      <c r="N685" s="59"/>
    </row>
    <row r="686">
      <c r="A686" s="70"/>
      <c r="B686" s="58"/>
      <c r="C686" s="58"/>
      <c r="E686" s="58"/>
      <c r="F686" s="58"/>
      <c r="H686" s="58"/>
      <c r="I686" s="58"/>
      <c r="K686" s="58"/>
      <c r="L686" s="58"/>
      <c r="N686" s="59"/>
    </row>
    <row r="687">
      <c r="A687" s="70"/>
      <c r="B687" s="58"/>
      <c r="C687" s="58"/>
      <c r="E687" s="58"/>
      <c r="F687" s="58"/>
      <c r="H687" s="58"/>
      <c r="I687" s="58"/>
      <c r="K687" s="58"/>
      <c r="L687" s="58"/>
      <c r="N687" s="59"/>
    </row>
    <row r="688">
      <c r="A688" s="70"/>
      <c r="B688" s="58"/>
      <c r="C688" s="58"/>
      <c r="E688" s="58"/>
      <c r="F688" s="58"/>
      <c r="H688" s="58"/>
      <c r="I688" s="58"/>
      <c r="K688" s="58"/>
      <c r="L688" s="58"/>
      <c r="N688" s="59"/>
    </row>
    <row r="689">
      <c r="A689" s="70"/>
      <c r="B689" s="58"/>
      <c r="C689" s="58"/>
      <c r="E689" s="58"/>
      <c r="F689" s="58"/>
      <c r="H689" s="58"/>
      <c r="I689" s="58"/>
      <c r="K689" s="58"/>
      <c r="L689" s="58"/>
      <c r="N689" s="59"/>
    </row>
    <row r="690">
      <c r="A690" s="70"/>
      <c r="B690" s="58"/>
      <c r="C690" s="58"/>
      <c r="E690" s="58"/>
      <c r="F690" s="58"/>
      <c r="H690" s="58"/>
      <c r="I690" s="58"/>
      <c r="K690" s="58"/>
      <c r="L690" s="58"/>
      <c r="N690" s="59"/>
    </row>
    <row r="691">
      <c r="A691" s="70"/>
      <c r="B691" s="58"/>
      <c r="C691" s="58"/>
      <c r="E691" s="58"/>
      <c r="F691" s="58"/>
      <c r="H691" s="58"/>
      <c r="I691" s="58"/>
      <c r="K691" s="58"/>
      <c r="L691" s="58"/>
      <c r="N691" s="59"/>
    </row>
    <row r="692">
      <c r="A692" s="70"/>
      <c r="B692" s="58"/>
      <c r="C692" s="58"/>
      <c r="E692" s="58"/>
      <c r="F692" s="58"/>
      <c r="H692" s="58"/>
      <c r="I692" s="58"/>
      <c r="K692" s="58"/>
      <c r="L692" s="58"/>
      <c r="N692" s="59"/>
    </row>
    <row r="693">
      <c r="A693" s="70"/>
      <c r="B693" s="58"/>
      <c r="C693" s="58"/>
      <c r="E693" s="58"/>
      <c r="F693" s="58"/>
      <c r="H693" s="58"/>
      <c r="I693" s="58"/>
      <c r="K693" s="58"/>
      <c r="L693" s="58"/>
      <c r="N693" s="59"/>
    </row>
    <row r="694">
      <c r="A694" s="70"/>
      <c r="B694" s="58"/>
      <c r="C694" s="58"/>
      <c r="E694" s="58"/>
      <c r="F694" s="58"/>
      <c r="H694" s="58"/>
      <c r="I694" s="58"/>
      <c r="K694" s="58"/>
      <c r="L694" s="58"/>
      <c r="N694" s="59"/>
    </row>
    <row r="695">
      <c r="A695" s="70"/>
      <c r="B695" s="58"/>
      <c r="C695" s="58"/>
      <c r="E695" s="58"/>
      <c r="F695" s="58"/>
      <c r="H695" s="58"/>
      <c r="I695" s="58"/>
      <c r="K695" s="58"/>
      <c r="L695" s="58"/>
      <c r="N695" s="59"/>
    </row>
    <row r="696">
      <c r="A696" s="70"/>
      <c r="B696" s="58"/>
      <c r="C696" s="58"/>
      <c r="E696" s="58"/>
      <c r="F696" s="58"/>
      <c r="H696" s="58"/>
      <c r="I696" s="58"/>
      <c r="K696" s="58"/>
      <c r="L696" s="58"/>
      <c r="N696" s="59"/>
    </row>
    <row r="697">
      <c r="A697" s="70"/>
      <c r="B697" s="58"/>
      <c r="C697" s="58"/>
      <c r="E697" s="58"/>
      <c r="F697" s="58"/>
      <c r="H697" s="58"/>
      <c r="I697" s="58"/>
      <c r="K697" s="58"/>
      <c r="L697" s="58"/>
      <c r="N697" s="59"/>
    </row>
    <row r="698">
      <c r="A698" s="70"/>
      <c r="B698" s="58"/>
      <c r="C698" s="58"/>
      <c r="E698" s="58"/>
      <c r="F698" s="58"/>
      <c r="H698" s="58"/>
      <c r="I698" s="58"/>
      <c r="K698" s="58"/>
      <c r="L698" s="58"/>
      <c r="N698" s="59"/>
    </row>
    <row r="699">
      <c r="A699" s="70"/>
      <c r="B699" s="58"/>
      <c r="C699" s="58"/>
      <c r="E699" s="58"/>
      <c r="F699" s="58"/>
      <c r="H699" s="58"/>
      <c r="I699" s="58"/>
      <c r="K699" s="58"/>
      <c r="L699" s="58"/>
      <c r="N699" s="59"/>
    </row>
    <row r="700">
      <c r="A700" s="70"/>
      <c r="B700" s="58"/>
      <c r="C700" s="58"/>
      <c r="E700" s="58"/>
      <c r="F700" s="58"/>
      <c r="H700" s="58"/>
      <c r="I700" s="58"/>
      <c r="K700" s="58"/>
      <c r="L700" s="58"/>
      <c r="N700" s="59"/>
    </row>
    <row r="701">
      <c r="A701" s="70"/>
      <c r="B701" s="58"/>
      <c r="C701" s="58"/>
      <c r="E701" s="58"/>
      <c r="F701" s="58"/>
      <c r="H701" s="58"/>
      <c r="I701" s="58"/>
      <c r="K701" s="58"/>
      <c r="L701" s="58"/>
      <c r="N701" s="59"/>
    </row>
    <row r="702">
      <c r="A702" s="70"/>
      <c r="B702" s="58"/>
      <c r="C702" s="58"/>
      <c r="E702" s="58"/>
      <c r="F702" s="58"/>
      <c r="H702" s="58"/>
      <c r="I702" s="58"/>
      <c r="K702" s="58"/>
      <c r="L702" s="58"/>
      <c r="N702" s="59"/>
    </row>
    <row r="703">
      <c r="A703" s="70"/>
      <c r="B703" s="58"/>
      <c r="C703" s="58"/>
      <c r="E703" s="58"/>
      <c r="F703" s="58"/>
      <c r="H703" s="58"/>
      <c r="I703" s="58"/>
      <c r="K703" s="58"/>
      <c r="L703" s="58"/>
      <c r="N703" s="59"/>
    </row>
    <row r="704">
      <c r="A704" s="70"/>
      <c r="B704" s="58"/>
      <c r="C704" s="58"/>
      <c r="E704" s="58"/>
      <c r="F704" s="58"/>
      <c r="H704" s="58"/>
      <c r="I704" s="58"/>
      <c r="K704" s="58"/>
      <c r="L704" s="58"/>
      <c r="N704" s="59"/>
    </row>
    <row r="705">
      <c r="A705" s="70"/>
      <c r="B705" s="58"/>
      <c r="C705" s="58"/>
      <c r="E705" s="58"/>
      <c r="F705" s="58"/>
      <c r="H705" s="58"/>
      <c r="I705" s="58"/>
      <c r="K705" s="58"/>
      <c r="L705" s="58"/>
      <c r="N705" s="59"/>
    </row>
    <row r="706">
      <c r="A706" s="70"/>
      <c r="B706" s="58"/>
      <c r="C706" s="58"/>
      <c r="E706" s="58"/>
      <c r="F706" s="58"/>
      <c r="H706" s="58"/>
      <c r="I706" s="58"/>
      <c r="K706" s="58"/>
      <c r="L706" s="58"/>
      <c r="N706" s="59"/>
    </row>
    <row r="707">
      <c r="A707" s="70"/>
      <c r="B707" s="58"/>
      <c r="C707" s="58"/>
      <c r="E707" s="58"/>
      <c r="F707" s="58"/>
      <c r="H707" s="58"/>
      <c r="I707" s="58"/>
      <c r="K707" s="58"/>
      <c r="L707" s="58"/>
      <c r="N707" s="59"/>
    </row>
    <row r="708">
      <c r="A708" s="70"/>
      <c r="B708" s="58"/>
      <c r="C708" s="58"/>
      <c r="E708" s="58"/>
      <c r="F708" s="58"/>
      <c r="H708" s="58"/>
      <c r="I708" s="58"/>
      <c r="K708" s="58"/>
      <c r="L708" s="58"/>
      <c r="N708" s="59"/>
    </row>
    <row r="709">
      <c r="A709" s="70"/>
      <c r="B709" s="58"/>
      <c r="C709" s="58"/>
      <c r="E709" s="58"/>
      <c r="F709" s="58"/>
      <c r="H709" s="58"/>
      <c r="I709" s="58"/>
      <c r="K709" s="58"/>
      <c r="L709" s="58"/>
      <c r="N709" s="59"/>
    </row>
    <row r="710">
      <c r="A710" s="70"/>
      <c r="B710" s="58"/>
      <c r="C710" s="58"/>
      <c r="E710" s="58"/>
      <c r="F710" s="58"/>
      <c r="H710" s="58"/>
      <c r="I710" s="58"/>
      <c r="K710" s="58"/>
      <c r="L710" s="58"/>
      <c r="N710" s="59"/>
    </row>
    <row r="711">
      <c r="A711" s="70"/>
      <c r="B711" s="58"/>
      <c r="C711" s="58"/>
      <c r="E711" s="58"/>
      <c r="F711" s="58"/>
      <c r="H711" s="58"/>
      <c r="I711" s="58"/>
      <c r="K711" s="58"/>
      <c r="L711" s="58"/>
      <c r="N711" s="59"/>
    </row>
    <row r="712">
      <c r="A712" s="70"/>
      <c r="B712" s="58"/>
      <c r="C712" s="58"/>
      <c r="E712" s="58"/>
      <c r="F712" s="58"/>
      <c r="H712" s="58"/>
      <c r="I712" s="58"/>
      <c r="K712" s="58"/>
      <c r="L712" s="58"/>
      <c r="N712" s="59"/>
    </row>
    <row r="713">
      <c r="A713" s="70"/>
      <c r="B713" s="58"/>
      <c r="C713" s="58"/>
      <c r="E713" s="58"/>
      <c r="F713" s="58"/>
      <c r="H713" s="58"/>
      <c r="I713" s="58"/>
      <c r="K713" s="58"/>
      <c r="L713" s="58"/>
      <c r="N713" s="59"/>
    </row>
    <row r="714">
      <c r="A714" s="70"/>
      <c r="B714" s="58"/>
      <c r="C714" s="58"/>
      <c r="E714" s="58"/>
      <c r="F714" s="58"/>
      <c r="H714" s="58"/>
      <c r="I714" s="58"/>
      <c r="K714" s="58"/>
      <c r="L714" s="58"/>
      <c r="N714" s="59"/>
    </row>
    <row r="715">
      <c r="A715" s="70"/>
      <c r="B715" s="58"/>
      <c r="C715" s="58"/>
      <c r="E715" s="58"/>
      <c r="F715" s="58"/>
      <c r="H715" s="58"/>
      <c r="I715" s="58"/>
      <c r="K715" s="58"/>
      <c r="L715" s="58"/>
      <c r="N715" s="59"/>
    </row>
    <row r="716">
      <c r="A716" s="70"/>
      <c r="B716" s="58"/>
      <c r="C716" s="58"/>
      <c r="E716" s="58"/>
      <c r="F716" s="58"/>
      <c r="H716" s="58"/>
      <c r="I716" s="58"/>
      <c r="K716" s="58"/>
      <c r="L716" s="58"/>
      <c r="N716" s="59"/>
    </row>
    <row r="717">
      <c r="A717" s="70"/>
      <c r="B717" s="58"/>
      <c r="C717" s="58"/>
      <c r="E717" s="58"/>
      <c r="F717" s="58"/>
      <c r="H717" s="58"/>
      <c r="I717" s="58"/>
      <c r="K717" s="58"/>
      <c r="L717" s="58"/>
      <c r="N717" s="59"/>
    </row>
    <row r="718">
      <c r="A718" s="70"/>
      <c r="B718" s="58"/>
      <c r="C718" s="58"/>
      <c r="E718" s="58"/>
      <c r="F718" s="58"/>
      <c r="H718" s="58"/>
      <c r="I718" s="58"/>
      <c r="K718" s="58"/>
      <c r="L718" s="58"/>
      <c r="N718" s="59"/>
    </row>
    <row r="719">
      <c r="A719" s="70"/>
      <c r="B719" s="58"/>
      <c r="C719" s="58"/>
      <c r="E719" s="58"/>
      <c r="F719" s="58"/>
      <c r="H719" s="58"/>
      <c r="I719" s="58"/>
      <c r="K719" s="58"/>
      <c r="L719" s="58"/>
      <c r="N719" s="59"/>
    </row>
    <row r="720">
      <c r="A720" s="70"/>
      <c r="B720" s="58"/>
      <c r="C720" s="58"/>
      <c r="E720" s="58"/>
      <c r="F720" s="58"/>
      <c r="H720" s="58"/>
      <c r="I720" s="58"/>
      <c r="K720" s="58"/>
      <c r="L720" s="58"/>
      <c r="N720" s="59"/>
    </row>
    <row r="721">
      <c r="A721" s="70"/>
      <c r="B721" s="58"/>
      <c r="C721" s="58"/>
      <c r="E721" s="58"/>
      <c r="F721" s="58"/>
      <c r="H721" s="58"/>
      <c r="I721" s="58"/>
      <c r="K721" s="58"/>
      <c r="L721" s="58"/>
      <c r="N721" s="59"/>
    </row>
    <row r="722">
      <c r="A722" s="70"/>
      <c r="B722" s="58"/>
      <c r="C722" s="58"/>
      <c r="E722" s="58"/>
      <c r="F722" s="58"/>
      <c r="H722" s="58"/>
      <c r="I722" s="58"/>
      <c r="K722" s="58"/>
      <c r="L722" s="58"/>
      <c r="N722" s="59"/>
    </row>
    <row r="723">
      <c r="A723" s="70"/>
      <c r="B723" s="58"/>
      <c r="C723" s="58"/>
      <c r="E723" s="58"/>
      <c r="F723" s="58"/>
      <c r="H723" s="58"/>
      <c r="I723" s="58"/>
      <c r="K723" s="58"/>
      <c r="L723" s="58"/>
      <c r="N723" s="59"/>
    </row>
    <row r="724">
      <c r="A724" s="70"/>
      <c r="B724" s="58"/>
      <c r="C724" s="58"/>
      <c r="E724" s="58"/>
      <c r="F724" s="58"/>
      <c r="H724" s="58"/>
      <c r="I724" s="58"/>
      <c r="K724" s="58"/>
      <c r="L724" s="58"/>
      <c r="N724" s="59"/>
    </row>
    <row r="725">
      <c r="A725" s="70"/>
      <c r="B725" s="58"/>
      <c r="C725" s="58"/>
      <c r="E725" s="58"/>
      <c r="F725" s="58"/>
      <c r="H725" s="58"/>
      <c r="I725" s="58"/>
      <c r="K725" s="58"/>
      <c r="L725" s="58"/>
      <c r="N725" s="59"/>
    </row>
    <row r="726">
      <c r="A726" s="70"/>
      <c r="B726" s="58"/>
      <c r="C726" s="58"/>
      <c r="E726" s="58"/>
      <c r="F726" s="58"/>
      <c r="H726" s="58"/>
      <c r="I726" s="58"/>
      <c r="K726" s="58"/>
      <c r="L726" s="58"/>
      <c r="N726" s="59"/>
    </row>
    <row r="727">
      <c r="A727" s="70"/>
      <c r="B727" s="58"/>
      <c r="C727" s="58"/>
      <c r="E727" s="58"/>
      <c r="F727" s="58"/>
      <c r="H727" s="58"/>
      <c r="I727" s="58"/>
      <c r="K727" s="58"/>
      <c r="L727" s="58"/>
      <c r="N727" s="59"/>
    </row>
    <row r="728">
      <c r="A728" s="70"/>
      <c r="B728" s="58"/>
      <c r="C728" s="58"/>
      <c r="E728" s="58"/>
      <c r="F728" s="58"/>
      <c r="H728" s="58"/>
      <c r="I728" s="58"/>
      <c r="K728" s="58"/>
      <c r="L728" s="58"/>
      <c r="N728" s="59"/>
    </row>
    <row r="729">
      <c r="A729" s="70"/>
      <c r="B729" s="58"/>
      <c r="C729" s="58"/>
      <c r="E729" s="58"/>
      <c r="F729" s="58"/>
      <c r="H729" s="58"/>
      <c r="I729" s="58"/>
      <c r="K729" s="58"/>
      <c r="L729" s="58"/>
      <c r="N729" s="59"/>
    </row>
    <row r="730">
      <c r="A730" s="70"/>
      <c r="B730" s="58"/>
      <c r="C730" s="58"/>
      <c r="E730" s="58"/>
      <c r="F730" s="58"/>
      <c r="H730" s="58"/>
      <c r="I730" s="58"/>
      <c r="K730" s="58"/>
      <c r="L730" s="58"/>
      <c r="N730" s="59"/>
    </row>
    <row r="731">
      <c r="A731" s="70"/>
      <c r="B731" s="58"/>
      <c r="C731" s="58"/>
      <c r="E731" s="58"/>
      <c r="F731" s="58"/>
      <c r="H731" s="58"/>
      <c r="I731" s="58"/>
      <c r="K731" s="58"/>
      <c r="L731" s="58"/>
      <c r="N731" s="59"/>
    </row>
    <row r="732">
      <c r="A732" s="70"/>
      <c r="B732" s="58"/>
      <c r="C732" s="58"/>
      <c r="E732" s="58"/>
      <c r="F732" s="58"/>
      <c r="H732" s="58"/>
      <c r="I732" s="58"/>
      <c r="K732" s="58"/>
      <c r="L732" s="58"/>
      <c r="N732" s="59"/>
    </row>
    <row r="733">
      <c r="A733" s="70"/>
      <c r="B733" s="58"/>
      <c r="C733" s="58"/>
      <c r="E733" s="58"/>
      <c r="F733" s="58"/>
      <c r="H733" s="58"/>
      <c r="I733" s="58"/>
      <c r="K733" s="58"/>
      <c r="L733" s="58"/>
      <c r="N733" s="59"/>
    </row>
    <row r="734">
      <c r="A734" s="70"/>
      <c r="B734" s="58"/>
      <c r="C734" s="58"/>
      <c r="E734" s="58"/>
      <c r="F734" s="58"/>
      <c r="H734" s="58"/>
      <c r="I734" s="58"/>
      <c r="K734" s="58"/>
      <c r="L734" s="58"/>
      <c r="N734" s="59"/>
    </row>
    <row r="735">
      <c r="A735" s="70"/>
      <c r="B735" s="58"/>
      <c r="C735" s="58"/>
      <c r="E735" s="58"/>
      <c r="F735" s="58"/>
      <c r="H735" s="58"/>
      <c r="I735" s="58"/>
      <c r="K735" s="58"/>
      <c r="L735" s="58"/>
      <c r="N735" s="59"/>
    </row>
    <row r="736">
      <c r="A736" s="70"/>
      <c r="B736" s="58"/>
      <c r="C736" s="58"/>
      <c r="E736" s="58"/>
      <c r="F736" s="58"/>
      <c r="H736" s="58"/>
      <c r="I736" s="58"/>
      <c r="K736" s="58"/>
      <c r="L736" s="58"/>
      <c r="N736" s="59"/>
    </row>
    <row r="737">
      <c r="A737" s="70"/>
      <c r="B737" s="58"/>
      <c r="C737" s="58"/>
      <c r="E737" s="58"/>
      <c r="F737" s="58"/>
      <c r="H737" s="58"/>
      <c r="I737" s="58"/>
      <c r="K737" s="58"/>
      <c r="L737" s="58"/>
      <c r="N737" s="59"/>
    </row>
    <row r="738">
      <c r="A738" s="70"/>
      <c r="B738" s="58"/>
      <c r="C738" s="58"/>
      <c r="E738" s="58"/>
      <c r="F738" s="58"/>
      <c r="H738" s="58"/>
      <c r="I738" s="58"/>
      <c r="K738" s="58"/>
      <c r="L738" s="58"/>
      <c r="N738" s="59"/>
    </row>
    <row r="739">
      <c r="A739" s="70"/>
      <c r="B739" s="58"/>
      <c r="C739" s="58"/>
      <c r="E739" s="58"/>
      <c r="F739" s="58"/>
      <c r="H739" s="58"/>
      <c r="I739" s="58"/>
      <c r="K739" s="58"/>
      <c r="L739" s="58"/>
      <c r="N739" s="59"/>
    </row>
    <row r="740">
      <c r="A740" s="70"/>
      <c r="B740" s="58"/>
      <c r="C740" s="58"/>
      <c r="E740" s="58"/>
      <c r="F740" s="58"/>
      <c r="H740" s="58"/>
      <c r="I740" s="58"/>
      <c r="K740" s="58"/>
      <c r="L740" s="58"/>
      <c r="N740" s="59"/>
    </row>
    <row r="741">
      <c r="A741" s="70"/>
      <c r="B741" s="58"/>
      <c r="C741" s="58"/>
      <c r="E741" s="58"/>
      <c r="F741" s="58"/>
      <c r="H741" s="58"/>
      <c r="I741" s="58"/>
      <c r="K741" s="58"/>
      <c r="L741" s="58"/>
      <c r="N741" s="59"/>
    </row>
    <row r="742">
      <c r="A742" s="70"/>
      <c r="B742" s="58"/>
      <c r="C742" s="58"/>
      <c r="E742" s="58"/>
      <c r="F742" s="58"/>
      <c r="H742" s="58"/>
      <c r="I742" s="58"/>
      <c r="K742" s="58"/>
      <c r="L742" s="58"/>
      <c r="N742" s="59"/>
    </row>
    <row r="743">
      <c r="A743" s="70"/>
      <c r="B743" s="58"/>
      <c r="C743" s="58"/>
      <c r="E743" s="58"/>
      <c r="F743" s="58"/>
      <c r="H743" s="58"/>
      <c r="I743" s="58"/>
      <c r="K743" s="58"/>
      <c r="L743" s="58"/>
      <c r="N743" s="59"/>
    </row>
    <row r="744">
      <c r="A744" s="70"/>
      <c r="B744" s="58"/>
      <c r="C744" s="58"/>
      <c r="E744" s="58"/>
      <c r="F744" s="58"/>
      <c r="H744" s="58"/>
      <c r="I744" s="58"/>
      <c r="K744" s="58"/>
      <c r="L744" s="58"/>
      <c r="N744" s="59"/>
    </row>
    <row r="745">
      <c r="A745" s="70"/>
      <c r="B745" s="58"/>
      <c r="C745" s="58"/>
      <c r="E745" s="58"/>
      <c r="F745" s="58"/>
      <c r="H745" s="58"/>
      <c r="I745" s="58"/>
      <c r="K745" s="58"/>
      <c r="L745" s="58"/>
      <c r="N745" s="59"/>
    </row>
    <row r="746">
      <c r="A746" s="70"/>
      <c r="B746" s="58"/>
      <c r="C746" s="58"/>
      <c r="E746" s="58"/>
      <c r="F746" s="58"/>
      <c r="H746" s="58"/>
      <c r="I746" s="58"/>
      <c r="K746" s="58"/>
      <c r="L746" s="58"/>
      <c r="N746" s="59"/>
    </row>
    <row r="747">
      <c r="A747" s="70"/>
      <c r="B747" s="58"/>
      <c r="C747" s="58"/>
      <c r="E747" s="58"/>
      <c r="F747" s="58"/>
      <c r="H747" s="58"/>
      <c r="I747" s="58"/>
      <c r="K747" s="58"/>
      <c r="L747" s="58"/>
      <c r="N747" s="59"/>
    </row>
    <row r="748">
      <c r="A748" s="70"/>
      <c r="B748" s="58"/>
      <c r="C748" s="58"/>
      <c r="E748" s="58"/>
      <c r="F748" s="58"/>
      <c r="H748" s="58"/>
      <c r="I748" s="58"/>
      <c r="K748" s="58"/>
      <c r="L748" s="58"/>
      <c r="N748" s="59"/>
    </row>
    <row r="749">
      <c r="A749" s="70"/>
      <c r="B749" s="58"/>
      <c r="C749" s="58"/>
      <c r="E749" s="58"/>
      <c r="F749" s="58"/>
      <c r="H749" s="58"/>
      <c r="I749" s="58"/>
      <c r="K749" s="58"/>
      <c r="L749" s="58"/>
      <c r="N749" s="59"/>
    </row>
    <row r="750">
      <c r="A750" s="70"/>
      <c r="B750" s="58"/>
      <c r="C750" s="58"/>
      <c r="E750" s="58"/>
      <c r="F750" s="58"/>
      <c r="H750" s="58"/>
      <c r="I750" s="58"/>
      <c r="K750" s="58"/>
      <c r="L750" s="58"/>
      <c r="N750" s="59"/>
    </row>
    <row r="751">
      <c r="A751" s="70"/>
      <c r="B751" s="58"/>
      <c r="C751" s="58"/>
      <c r="E751" s="58"/>
      <c r="F751" s="58"/>
      <c r="H751" s="58"/>
      <c r="I751" s="58"/>
      <c r="K751" s="58"/>
      <c r="L751" s="58"/>
      <c r="N751" s="59"/>
    </row>
    <row r="752">
      <c r="A752" s="70"/>
      <c r="B752" s="58"/>
      <c r="C752" s="58"/>
      <c r="E752" s="58"/>
      <c r="F752" s="58"/>
      <c r="H752" s="58"/>
      <c r="I752" s="58"/>
      <c r="K752" s="58"/>
      <c r="L752" s="58"/>
      <c r="N752" s="59"/>
    </row>
    <row r="753">
      <c r="A753" s="70"/>
      <c r="B753" s="58"/>
      <c r="C753" s="58"/>
      <c r="E753" s="58"/>
      <c r="F753" s="58"/>
      <c r="H753" s="58"/>
      <c r="I753" s="58"/>
      <c r="K753" s="58"/>
      <c r="L753" s="58"/>
      <c r="N753" s="59"/>
    </row>
    <row r="754">
      <c r="A754" s="70"/>
      <c r="B754" s="58"/>
      <c r="C754" s="58"/>
      <c r="E754" s="58"/>
      <c r="F754" s="58"/>
      <c r="H754" s="58"/>
      <c r="I754" s="58"/>
      <c r="K754" s="58"/>
      <c r="L754" s="58"/>
      <c r="N754" s="59"/>
    </row>
    <row r="755">
      <c r="A755" s="70"/>
      <c r="B755" s="58"/>
      <c r="C755" s="58"/>
      <c r="E755" s="58"/>
      <c r="F755" s="58"/>
      <c r="H755" s="58"/>
      <c r="I755" s="58"/>
      <c r="K755" s="58"/>
      <c r="L755" s="58"/>
      <c r="N755" s="59"/>
    </row>
    <row r="756">
      <c r="A756" s="70"/>
      <c r="B756" s="58"/>
      <c r="C756" s="58"/>
      <c r="E756" s="58"/>
      <c r="F756" s="58"/>
      <c r="H756" s="58"/>
      <c r="I756" s="58"/>
      <c r="K756" s="58"/>
      <c r="L756" s="58"/>
      <c r="N756" s="59"/>
    </row>
    <row r="757">
      <c r="A757" s="70"/>
      <c r="B757" s="58"/>
      <c r="C757" s="58"/>
      <c r="E757" s="58"/>
      <c r="F757" s="58"/>
      <c r="H757" s="58"/>
      <c r="I757" s="58"/>
      <c r="K757" s="58"/>
      <c r="L757" s="58"/>
      <c r="N757" s="59"/>
    </row>
    <row r="758">
      <c r="A758" s="70"/>
      <c r="B758" s="58"/>
      <c r="C758" s="58"/>
      <c r="E758" s="58"/>
      <c r="F758" s="58"/>
      <c r="H758" s="58"/>
      <c r="I758" s="58"/>
      <c r="K758" s="58"/>
      <c r="L758" s="58"/>
      <c r="N758" s="59"/>
    </row>
    <row r="759">
      <c r="A759" s="70"/>
      <c r="B759" s="58"/>
      <c r="C759" s="58"/>
      <c r="E759" s="58"/>
      <c r="F759" s="58"/>
      <c r="H759" s="58"/>
      <c r="I759" s="58"/>
      <c r="K759" s="58"/>
      <c r="L759" s="58"/>
      <c r="N759" s="59"/>
    </row>
    <row r="760">
      <c r="A760" s="70"/>
      <c r="B760" s="58"/>
      <c r="C760" s="58"/>
      <c r="E760" s="58"/>
      <c r="F760" s="58"/>
      <c r="H760" s="58"/>
      <c r="I760" s="58"/>
      <c r="K760" s="58"/>
      <c r="L760" s="58"/>
      <c r="N760" s="59"/>
    </row>
    <row r="761">
      <c r="A761" s="70"/>
      <c r="B761" s="58"/>
      <c r="C761" s="58"/>
      <c r="E761" s="58"/>
      <c r="F761" s="58"/>
      <c r="H761" s="58"/>
      <c r="I761" s="58"/>
      <c r="K761" s="58"/>
      <c r="L761" s="58"/>
      <c r="N761" s="59"/>
    </row>
    <row r="762">
      <c r="A762" s="70"/>
      <c r="B762" s="58"/>
      <c r="C762" s="58"/>
      <c r="E762" s="58"/>
      <c r="F762" s="58"/>
      <c r="H762" s="58"/>
      <c r="I762" s="58"/>
      <c r="K762" s="58"/>
      <c r="L762" s="58"/>
      <c r="N762" s="59"/>
    </row>
    <row r="763">
      <c r="A763" s="70"/>
      <c r="B763" s="58"/>
      <c r="C763" s="58"/>
      <c r="E763" s="58"/>
      <c r="F763" s="58"/>
      <c r="H763" s="58"/>
      <c r="I763" s="58"/>
      <c r="K763" s="58"/>
      <c r="L763" s="58"/>
      <c r="N763" s="59"/>
    </row>
    <row r="764">
      <c r="A764" s="70"/>
      <c r="B764" s="58"/>
      <c r="C764" s="58"/>
      <c r="E764" s="58"/>
      <c r="F764" s="58"/>
      <c r="H764" s="58"/>
      <c r="I764" s="58"/>
      <c r="K764" s="58"/>
      <c r="L764" s="58"/>
      <c r="N764" s="59"/>
    </row>
    <row r="765">
      <c r="A765" s="70"/>
      <c r="B765" s="58"/>
      <c r="C765" s="58"/>
      <c r="E765" s="58"/>
      <c r="F765" s="58"/>
      <c r="H765" s="58"/>
      <c r="I765" s="58"/>
      <c r="K765" s="58"/>
      <c r="L765" s="58"/>
      <c r="N765" s="59"/>
    </row>
    <row r="766">
      <c r="A766" s="70"/>
      <c r="B766" s="58"/>
      <c r="C766" s="58"/>
      <c r="E766" s="58"/>
      <c r="F766" s="58"/>
      <c r="H766" s="58"/>
      <c r="I766" s="58"/>
      <c r="K766" s="58"/>
      <c r="L766" s="58"/>
      <c r="N766" s="59"/>
    </row>
    <row r="767">
      <c r="A767" s="70"/>
      <c r="B767" s="58"/>
      <c r="C767" s="58"/>
      <c r="E767" s="58"/>
      <c r="F767" s="58"/>
      <c r="H767" s="58"/>
      <c r="I767" s="58"/>
      <c r="K767" s="58"/>
      <c r="L767" s="58"/>
      <c r="N767" s="59"/>
    </row>
    <row r="768">
      <c r="A768" s="70"/>
      <c r="B768" s="58"/>
      <c r="C768" s="58"/>
      <c r="E768" s="58"/>
      <c r="F768" s="58"/>
      <c r="H768" s="58"/>
      <c r="I768" s="58"/>
      <c r="K768" s="58"/>
      <c r="L768" s="58"/>
      <c r="N768" s="59"/>
    </row>
    <row r="769">
      <c r="A769" s="70"/>
      <c r="B769" s="58"/>
      <c r="C769" s="58"/>
      <c r="E769" s="58"/>
      <c r="F769" s="58"/>
      <c r="H769" s="58"/>
      <c r="I769" s="58"/>
      <c r="K769" s="58"/>
      <c r="L769" s="58"/>
      <c r="N769" s="59"/>
    </row>
    <row r="770">
      <c r="A770" s="70"/>
      <c r="B770" s="58"/>
      <c r="C770" s="58"/>
      <c r="E770" s="58"/>
      <c r="F770" s="58"/>
      <c r="H770" s="58"/>
      <c r="I770" s="58"/>
      <c r="K770" s="58"/>
      <c r="L770" s="58"/>
      <c r="N770" s="59"/>
    </row>
    <row r="771">
      <c r="A771" s="70"/>
      <c r="B771" s="58"/>
      <c r="C771" s="58"/>
      <c r="E771" s="58"/>
      <c r="F771" s="58"/>
      <c r="H771" s="58"/>
      <c r="I771" s="58"/>
      <c r="K771" s="58"/>
      <c r="L771" s="58"/>
      <c r="N771" s="59"/>
    </row>
    <row r="772">
      <c r="A772" s="70"/>
      <c r="B772" s="58"/>
      <c r="C772" s="58"/>
      <c r="E772" s="58"/>
      <c r="F772" s="58"/>
      <c r="H772" s="58"/>
      <c r="I772" s="58"/>
      <c r="K772" s="58"/>
      <c r="L772" s="58"/>
      <c r="N772" s="59"/>
    </row>
    <row r="773">
      <c r="A773" s="70"/>
      <c r="B773" s="58"/>
      <c r="C773" s="58"/>
      <c r="E773" s="58"/>
      <c r="F773" s="58"/>
      <c r="H773" s="58"/>
      <c r="I773" s="58"/>
      <c r="K773" s="58"/>
      <c r="L773" s="58"/>
      <c r="N773" s="59"/>
    </row>
    <row r="774">
      <c r="A774" s="70"/>
      <c r="B774" s="58"/>
      <c r="C774" s="58"/>
      <c r="E774" s="58"/>
      <c r="F774" s="58"/>
      <c r="H774" s="58"/>
      <c r="I774" s="58"/>
      <c r="K774" s="58"/>
      <c r="L774" s="58"/>
      <c r="N774" s="59"/>
    </row>
    <row r="775">
      <c r="A775" s="70"/>
      <c r="B775" s="58"/>
      <c r="C775" s="58"/>
      <c r="E775" s="58"/>
      <c r="F775" s="58"/>
      <c r="H775" s="58"/>
      <c r="I775" s="58"/>
      <c r="K775" s="58"/>
      <c r="L775" s="58"/>
      <c r="N775" s="59"/>
    </row>
    <row r="776">
      <c r="A776" s="70"/>
      <c r="B776" s="58"/>
      <c r="C776" s="58"/>
      <c r="E776" s="58"/>
      <c r="F776" s="58"/>
      <c r="H776" s="58"/>
      <c r="I776" s="58"/>
      <c r="K776" s="58"/>
      <c r="L776" s="58"/>
      <c r="N776" s="59"/>
    </row>
    <row r="777">
      <c r="A777" s="70"/>
      <c r="B777" s="58"/>
      <c r="C777" s="58"/>
      <c r="E777" s="58"/>
      <c r="F777" s="58"/>
      <c r="H777" s="58"/>
      <c r="I777" s="58"/>
      <c r="K777" s="58"/>
      <c r="L777" s="58"/>
      <c r="N777" s="59"/>
    </row>
    <row r="778">
      <c r="A778" s="70"/>
      <c r="B778" s="58"/>
      <c r="C778" s="58"/>
      <c r="E778" s="58"/>
      <c r="F778" s="58"/>
      <c r="H778" s="58"/>
      <c r="I778" s="58"/>
      <c r="K778" s="58"/>
      <c r="L778" s="58"/>
      <c r="N778" s="59"/>
    </row>
    <row r="779">
      <c r="A779" s="70"/>
      <c r="B779" s="58"/>
      <c r="C779" s="58"/>
      <c r="E779" s="58"/>
      <c r="F779" s="58"/>
      <c r="H779" s="58"/>
      <c r="I779" s="58"/>
      <c r="K779" s="58"/>
      <c r="L779" s="58"/>
      <c r="N779" s="59"/>
    </row>
    <row r="780">
      <c r="A780" s="70"/>
      <c r="B780" s="58"/>
      <c r="C780" s="58"/>
      <c r="E780" s="58"/>
      <c r="F780" s="58"/>
      <c r="H780" s="58"/>
      <c r="I780" s="58"/>
      <c r="K780" s="58"/>
      <c r="L780" s="58"/>
      <c r="N780" s="59"/>
    </row>
    <row r="781">
      <c r="A781" s="70"/>
      <c r="B781" s="58"/>
      <c r="C781" s="58"/>
      <c r="E781" s="58"/>
      <c r="F781" s="58"/>
      <c r="H781" s="58"/>
      <c r="I781" s="58"/>
      <c r="K781" s="58"/>
      <c r="L781" s="58"/>
      <c r="N781" s="59"/>
    </row>
    <row r="782">
      <c r="A782" s="70"/>
      <c r="B782" s="58"/>
      <c r="C782" s="58"/>
      <c r="E782" s="58"/>
      <c r="F782" s="58"/>
      <c r="H782" s="58"/>
      <c r="I782" s="58"/>
      <c r="K782" s="58"/>
      <c r="L782" s="58"/>
      <c r="N782" s="59"/>
    </row>
    <row r="783">
      <c r="A783" s="70"/>
      <c r="B783" s="58"/>
      <c r="C783" s="58"/>
      <c r="E783" s="58"/>
      <c r="F783" s="58"/>
      <c r="H783" s="58"/>
      <c r="I783" s="58"/>
      <c r="K783" s="58"/>
      <c r="L783" s="58"/>
      <c r="N783" s="59"/>
    </row>
    <row r="784">
      <c r="A784" s="70"/>
      <c r="B784" s="58"/>
      <c r="C784" s="58"/>
      <c r="E784" s="58"/>
      <c r="F784" s="58"/>
      <c r="H784" s="58"/>
      <c r="I784" s="58"/>
      <c r="K784" s="58"/>
      <c r="L784" s="58"/>
      <c r="N784" s="59"/>
    </row>
    <row r="785">
      <c r="A785" s="70"/>
      <c r="B785" s="58"/>
      <c r="C785" s="58"/>
      <c r="E785" s="58"/>
      <c r="F785" s="58"/>
      <c r="H785" s="58"/>
      <c r="I785" s="58"/>
      <c r="K785" s="58"/>
      <c r="L785" s="58"/>
      <c r="N785" s="59"/>
    </row>
    <row r="786">
      <c r="A786" s="70"/>
      <c r="B786" s="58"/>
      <c r="C786" s="58"/>
      <c r="E786" s="58"/>
      <c r="F786" s="58"/>
      <c r="H786" s="58"/>
      <c r="I786" s="58"/>
      <c r="K786" s="58"/>
      <c r="L786" s="58"/>
      <c r="N786" s="59"/>
    </row>
    <row r="787">
      <c r="A787" s="70"/>
      <c r="B787" s="58"/>
      <c r="C787" s="58"/>
      <c r="E787" s="58"/>
      <c r="F787" s="58"/>
      <c r="H787" s="58"/>
      <c r="I787" s="58"/>
      <c r="K787" s="58"/>
      <c r="L787" s="58"/>
      <c r="N787" s="59"/>
    </row>
    <row r="788">
      <c r="A788" s="70"/>
      <c r="B788" s="58"/>
      <c r="C788" s="58"/>
      <c r="E788" s="58"/>
      <c r="F788" s="58"/>
      <c r="H788" s="58"/>
      <c r="I788" s="58"/>
      <c r="K788" s="58"/>
      <c r="L788" s="58"/>
      <c r="N788" s="59"/>
    </row>
    <row r="789">
      <c r="A789" s="70"/>
      <c r="B789" s="58"/>
      <c r="C789" s="58"/>
      <c r="E789" s="58"/>
      <c r="F789" s="58"/>
      <c r="H789" s="58"/>
      <c r="I789" s="58"/>
      <c r="K789" s="58"/>
      <c r="L789" s="58"/>
      <c r="N789" s="59"/>
    </row>
    <row r="790">
      <c r="A790" s="70"/>
      <c r="B790" s="58"/>
      <c r="C790" s="58"/>
      <c r="E790" s="58"/>
      <c r="F790" s="58"/>
      <c r="H790" s="58"/>
      <c r="I790" s="58"/>
      <c r="K790" s="58"/>
      <c r="L790" s="58"/>
      <c r="N790" s="59"/>
    </row>
    <row r="791">
      <c r="A791" s="70"/>
      <c r="B791" s="58"/>
      <c r="C791" s="58"/>
      <c r="E791" s="58"/>
      <c r="F791" s="58"/>
      <c r="H791" s="58"/>
      <c r="I791" s="58"/>
      <c r="K791" s="58"/>
      <c r="L791" s="58"/>
      <c r="N791" s="59"/>
    </row>
    <row r="792">
      <c r="A792" s="70"/>
      <c r="B792" s="58"/>
      <c r="C792" s="58"/>
      <c r="E792" s="58"/>
      <c r="F792" s="58"/>
      <c r="H792" s="58"/>
      <c r="I792" s="58"/>
      <c r="K792" s="58"/>
      <c r="L792" s="58"/>
      <c r="N792" s="59"/>
    </row>
    <row r="793">
      <c r="A793" s="70"/>
      <c r="B793" s="58"/>
      <c r="C793" s="58"/>
      <c r="E793" s="58"/>
      <c r="F793" s="58"/>
      <c r="H793" s="58"/>
      <c r="I793" s="58"/>
      <c r="K793" s="58"/>
      <c r="L793" s="58"/>
      <c r="N793" s="59"/>
    </row>
    <row r="794">
      <c r="A794" s="70"/>
      <c r="B794" s="58"/>
      <c r="C794" s="58"/>
      <c r="E794" s="58"/>
      <c r="F794" s="58"/>
      <c r="H794" s="58"/>
      <c r="I794" s="58"/>
      <c r="K794" s="58"/>
      <c r="L794" s="58"/>
      <c r="N794" s="59"/>
    </row>
    <row r="795">
      <c r="A795" s="70"/>
      <c r="B795" s="58"/>
      <c r="C795" s="58"/>
      <c r="E795" s="58"/>
      <c r="F795" s="58"/>
      <c r="H795" s="58"/>
      <c r="I795" s="58"/>
      <c r="K795" s="58"/>
      <c r="L795" s="58"/>
      <c r="N795" s="59"/>
    </row>
    <row r="796">
      <c r="A796" s="70"/>
      <c r="B796" s="58"/>
      <c r="C796" s="58"/>
      <c r="E796" s="58"/>
      <c r="F796" s="58"/>
      <c r="H796" s="58"/>
      <c r="I796" s="58"/>
      <c r="K796" s="58"/>
      <c r="L796" s="58"/>
      <c r="N796" s="59"/>
    </row>
    <row r="797">
      <c r="A797" s="70"/>
      <c r="B797" s="58"/>
      <c r="C797" s="58"/>
      <c r="E797" s="58"/>
      <c r="F797" s="58"/>
      <c r="H797" s="58"/>
      <c r="I797" s="58"/>
      <c r="K797" s="58"/>
      <c r="L797" s="58"/>
      <c r="N797" s="59"/>
    </row>
    <row r="798">
      <c r="A798" s="70"/>
      <c r="B798" s="58"/>
      <c r="C798" s="58"/>
      <c r="E798" s="58"/>
      <c r="F798" s="58"/>
      <c r="H798" s="58"/>
      <c r="I798" s="58"/>
      <c r="K798" s="58"/>
      <c r="L798" s="58"/>
      <c r="N798" s="59"/>
    </row>
    <row r="799">
      <c r="A799" s="70"/>
      <c r="B799" s="58"/>
      <c r="C799" s="58"/>
      <c r="E799" s="58"/>
      <c r="F799" s="58"/>
      <c r="H799" s="58"/>
      <c r="I799" s="58"/>
      <c r="K799" s="58"/>
      <c r="L799" s="58"/>
      <c r="N799" s="59"/>
    </row>
    <row r="800">
      <c r="A800" s="70"/>
      <c r="B800" s="58"/>
      <c r="C800" s="58"/>
      <c r="E800" s="58"/>
      <c r="F800" s="58"/>
      <c r="H800" s="58"/>
      <c r="I800" s="58"/>
      <c r="K800" s="58"/>
      <c r="L800" s="58"/>
      <c r="N800" s="59"/>
    </row>
    <row r="801">
      <c r="A801" s="70"/>
      <c r="B801" s="58"/>
      <c r="C801" s="58"/>
      <c r="E801" s="58"/>
      <c r="F801" s="58"/>
      <c r="H801" s="58"/>
      <c r="I801" s="58"/>
      <c r="K801" s="58"/>
      <c r="L801" s="58"/>
      <c r="N801" s="59"/>
    </row>
    <row r="802">
      <c r="A802" s="70"/>
      <c r="B802" s="58"/>
      <c r="C802" s="58"/>
      <c r="E802" s="58"/>
      <c r="F802" s="58"/>
      <c r="H802" s="58"/>
      <c r="I802" s="58"/>
      <c r="K802" s="58"/>
      <c r="L802" s="58"/>
      <c r="N802" s="59"/>
    </row>
    <row r="803">
      <c r="A803" s="70"/>
      <c r="B803" s="58"/>
      <c r="C803" s="58"/>
      <c r="E803" s="58"/>
      <c r="F803" s="58"/>
      <c r="H803" s="58"/>
      <c r="I803" s="58"/>
      <c r="K803" s="58"/>
      <c r="L803" s="58"/>
      <c r="N803" s="59"/>
    </row>
    <row r="804">
      <c r="A804" s="70"/>
      <c r="B804" s="58"/>
      <c r="C804" s="58"/>
      <c r="E804" s="58"/>
      <c r="F804" s="58"/>
      <c r="H804" s="58"/>
      <c r="I804" s="58"/>
      <c r="K804" s="58"/>
      <c r="L804" s="58"/>
      <c r="N804" s="59"/>
    </row>
    <row r="805">
      <c r="A805" s="70"/>
      <c r="B805" s="58"/>
      <c r="C805" s="58"/>
      <c r="E805" s="58"/>
      <c r="F805" s="58"/>
      <c r="H805" s="58"/>
      <c r="I805" s="58"/>
      <c r="K805" s="58"/>
      <c r="L805" s="58"/>
      <c r="N805" s="59"/>
    </row>
    <row r="806">
      <c r="A806" s="70"/>
      <c r="B806" s="58"/>
      <c r="C806" s="58"/>
      <c r="E806" s="58"/>
      <c r="F806" s="58"/>
      <c r="H806" s="58"/>
      <c r="I806" s="58"/>
      <c r="K806" s="58"/>
      <c r="L806" s="58"/>
      <c r="N806" s="59"/>
    </row>
    <row r="807">
      <c r="A807" s="70"/>
      <c r="B807" s="58"/>
      <c r="C807" s="58"/>
      <c r="E807" s="58"/>
      <c r="F807" s="58"/>
      <c r="H807" s="58"/>
      <c r="I807" s="58"/>
      <c r="K807" s="58"/>
      <c r="L807" s="58"/>
      <c r="N807" s="59"/>
    </row>
    <row r="808">
      <c r="A808" s="70"/>
      <c r="B808" s="58"/>
      <c r="C808" s="58"/>
      <c r="E808" s="58"/>
      <c r="F808" s="58"/>
      <c r="H808" s="58"/>
      <c r="I808" s="58"/>
      <c r="K808" s="58"/>
      <c r="L808" s="58"/>
      <c r="N808" s="59"/>
    </row>
    <row r="809">
      <c r="A809" s="70"/>
      <c r="B809" s="58"/>
      <c r="C809" s="58"/>
      <c r="E809" s="58"/>
      <c r="F809" s="58"/>
      <c r="H809" s="58"/>
      <c r="I809" s="58"/>
      <c r="K809" s="58"/>
      <c r="L809" s="58"/>
      <c r="N809" s="59"/>
    </row>
    <row r="810">
      <c r="A810" s="70"/>
      <c r="B810" s="58"/>
      <c r="C810" s="58"/>
      <c r="E810" s="58"/>
      <c r="F810" s="58"/>
      <c r="H810" s="58"/>
      <c r="I810" s="58"/>
      <c r="K810" s="58"/>
      <c r="L810" s="58"/>
      <c r="N810" s="59"/>
    </row>
    <row r="811">
      <c r="A811" s="70"/>
      <c r="B811" s="58"/>
      <c r="C811" s="58"/>
      <c r="E811" s="58"/>
      <c r="F811" s="58"/>
      <c r="H811" s="58"/>
      <c r="I811" s="58"/>
      <c r="K811" s="58"/>
      <c r="L811" s="58"/>
      <c r="N811" s="59"/>
    </row>
    <row r="812">
      <c r="A812" s="70"/>
      <c r="B812" s="58"/>
      <c r="C812" s="58"/>
      <c r="E812" s="58"/>
      <c r="F812" s="58"/>
      <c r="H812" s="58"/>
      <c r="I812" s="58"/>
      <c r="K812" s="58"/>
      <c r="L812" s="58"/>
      <c r="N812" s="59"/>
    </row>
    <row r="813">
      <c r="A813" s="70"/>
      <c r="B813" s="58"/>
      <c r="C813" s="58"/>
      <c r="E813" s="58"/>
      <c r="F813" s="58"/>
      <c r="H813" s="58"/>
      <c r="I813" s="58"/>
      <c r="K813" s="58"/>
      <c r="L813" s="58"/>
      <c r="N813" s="59"/>
    </row>
    <row r="814">
      <c r="A814" s="70"/>
      <c r="B814" s="58"/>
      <c r="C814" s="58"/>
      <c r="E814" s="58"/>
      <c r="F814" s="58"/>
      <c r="H814" s="58"/>
      <c r="I814" s="58"/>
      <c r="K814" s="58"/>
      <c r="L814" s="58"/>
      <c r="N814" s="59"/>
    </row>
    <row r="815">
      <c r="A815" s="70"/>
      <c r="B815" s="58"/>
      <c r="C815" s="58"/>
      <c r="E815" s="58"/>
      <c r="F815" s="58"/>
      <c r="H815" s="58"/>
      <c r="I815" s="58"/>
      <c r="K815" s="58"/>
      <c r="L815" s="58"/>
      <c r="N815" s="59"/>
    </row>
    <row r="816">
      <c r="A816" s="70"/>
      <c r="B816" s="58"/>
      <c r="C816" s="58"/>
      <c r="E816" s="58"/>
      <c r="F816" s="58"/>
      <c r="H816" s="58"/>
      <c r="I816" s="58"/>
      <c r="K816" s="58"/>
      <c r="L816" s="58"/>
      <c r="N816" s="59"/>
    </row>
    <row r="817">
      <c r="A817" s="70"/>
      <c r="B817" s="58"/>
      <c r="C817" s="58"/>
      <c r="E817" s="58"/>
      <c r="F817" s="58"/>
      <c r="H817" s="58"/>
      <c r="I817" s="58"/>
      <c r="K817" s="58"/>
      <c r="L817" s="58"/>
      <c r="N817" s="59"/>
    </row>
    <row r="818">
      <c r="A818" s="70"/>
      <c r="B818" s="58"/>
      <c r="C818" s="58"/>
      <c r="E818" s="58"/>
      <c r="F818" s="58"/>
      <c r="H818" s="58"/>
      <c r="I818" s="58"/>
      <c r="K818" s="58"/>
      <c r="L818" s="58"/>
      <c r="N818" s="59"/>
    </row>
    <row r="819">
      <c r="A819" s="70"/>
      <c r="B819" s="58"/>
      <c r="C819" s="58"/>
      <c r="E819" s="58"/>
      <c r="F819" s="58"/>
      <c r="H819" s="58"/>
      <c r="I819" s="58"/>
      <c r="K819" s="58"/>
      <c r="L819" s="58"/>
      <c r="N819" s="59"/>
    </row>
    <row r="820">
      <c r="A820" s="70"/>
      <c r="B820" s="58"/>
      <c r="C820" s="58"/>
      <c r="E820" s="58"/>
      <c r="F820" s="58"/>
      <c r="H820" s="58"/>
      <c r="I820" s="58"/>
      <c r="K820" s="58"/>
      <c r="L820" s="58"/>
      <c r="N820" s="59"/>
    </row>
    <row r="821">
      <c r="A821" s="70"/>
      <c r="B821" s="58"/>
      <c r="C821" s="58"/>
      <c r="E821" s="58"/>
      <c r="F821" s="58"/>
      <c r="H821" s="58"/>
      <c r="I821" s="58"/>
      <c r="K821" s="58"/>
      <c r="L821" s="58"/>
      <c r="N821" s="59"/>
    </row>
    <row r="822">
      <c r="A822" s="70"/>
      <c r="B822" s="58"/>
      <c r="C822" s="58"/>
      <c r="E822" s="58"/>
      <c r="F822" s="58"/>
      <c r="H822" s="58"/>
      <c r="I822" s="58"/>
      <c r="K822" s="58"/>
      <c r="L822" s="58"/>
      <c r="N822" s="59"/>
    </row>
    <row r="823">
      <c r="A823" s="70"/>
      <c r="B823" s="58"/>
      <c r="C823" s="58"/>
      <c r="E823" s="58"/>
      <c r="F823" s="58"/>
      <c r="H823" s="58"/>
      <c r="I823" s="58"/>
      <c r="K823" s="58"/>
      <c r="L823" s="58"/>
      <c r="N823" s="59"/>
    </row>
    <row r="824">
      <c r="A824" s="70"/>
      <c r="B824" s="58"/>
      <c r="C824" s="58"/>
      <c r="E824" s="58"/>
      <c r="F824" s="58"/>
      <c r="H824" s="58"/>
      <c r="I824" s="58"/>
      <c r="K824" s="58"/>
      <c r="L824" s="58"/>
      <c r="N824" s="59"/>
    </row>
    <row r="825">
      <c r="A825" s="70"/>
      <c r="B825" s="58"/>
      <c r="C825" s="58"/>
      <c r="E825" s="58"/>
      <c r="F825" s="58"/>
      <c r="H825" s="58"/>
      <c r="I825" s="58"/>
      <c r="K825" s="58"/>
      <c r="L825" s="58"/>
      <c r="N825" s="59"/>
    </row>
    <row r="826">
      <c r="A826" s="70"/>
      <c r="B826" s="58"/>
      <c r="C826" s="58"/>
      <c r="E826" s="58"/>
      <c r="F826" s="58"/>
      <c r="H826" s="58"/>
      <c r="I826" s="58"/>
      <c r="K826" s="58"/>
      <c r="L826" s="58"/>
      <c r="N826" s="59"/>
    </row>
    <row r="827">
      <c r="A827" s="70"/>
      <c r="B827" s="58"/>
      <c r="C827" s="58"/>
      <c r="E827" s="58"/>
      <c r="F827" s="58"/>
      <c r="H827" s="58"/>
      <c r="I827" s="58"/>
      <c r="K827" s="58"/>
      <c r="L827" s="58"/>
      <c r="N827" s="59"/>
    </row>
    <row r="828">
      <c r="A828" s="70"/>
      <c r="B828" s="58"/>
      <c r="C828" s="58"/>
      <c r="E828" s="58"/>
      <c r="F828" s="58"/>
      <c r="H828" s="58"/>
      <c r="I828" s="58"/>
      <c r="K828" s="58"/>
      <c r="L828" s="58"/>
      <c r="N828" s="59"/>
    </row>
    <row r="829">
      <c r="A829" s="70"/>
      <c r="B829" s="58"/>
      <c r="C829" s="58"/>
      <c r="E829" s="58"/>
      <c r="F829" s="58"/>
      <c r="H829" s="58"/>
      <c r="I829" s="58"/>
      <c r="K829" s="58"/>
      <c r="L829" s="58"/>
      <c r="N829" s="59"/>
    </row>
    <row r="830">
      <c r="A830" s="70"/>
      <c r="B830" s="58"/>
      <c r="C830" s="58"/>
      <c r="E830" s="58"/>
      <c r="F830" s="58"/>
      <c r="H830" s="58"/>
      <c r="I830" s="58"/>
      <c r="K830" s="58"/>
      <c r="L830" s="58"/>
      <c r="N830" s="59"/>
    </row>
    <row r="831">
      <c r="A831" s="70"/>
      <c r="B831" s="58"/>
      <c r="C831" s="58"/>
      <c r="E831" s="58"/>
      <c r="F831" s="58"/>
      <c r="H831" s="58"/>
      <c r="I831" s="58"/>
      <c r="K831" s="58"/>
      <c r="L831" s="58"/>
      <c r="N831" s="59"/>
    </row>
    <row r="832">
      <c r="A832" s="70"/>
      <c r="B832" s="58"/>
      <c r="C832" s="58"/>
      <c r="E832" s="58"/>
      <c r="F832" s="58"/>
      <c r="H832" s="58"/>
      <c r="I832" s="58"/>
      <c r="K832" s="58"/>
      <c r="L832" s="58"/>
      <c r="N832" s="59"/>
    </row>
    <row r="833">
      <c r="A833" s="70"/>
      <c r="B833" s="58"/>
      <c r="C833" s="58"/>
      <c r="E833" s="58"/>
      <c r="F833" s="58"/>
      <c r="H833" s="58"/>
      <c r="I833" s="58"/>
      <c r="K833" s="58"/>
      <c r="L833" s="58"/>
      <c r="N833" s="59"/>
    </row>
    <row r="834">
      <c r="A834" s="70"/>
      <c r="B834" s="58"/>
      <c r="C834" s="58"/>
      <c r="E834" s="58"/>
      <c r="F834" s="58"/>
      <c r="H834" s="58"/>
      <c r="I834" s="58"/>
      <c r="K834" s="58"/>
      <c r="L834" s="58"/>
      <c r="N834" s="59"/>
    </row>
    <row r="835">
      <c r="A835" s="70"/>
      <c r="B835" s="58"/>
      <c r="C835" s="58"/>
      <c r="E835" s="58"/>
      <c r="F835" s="58"/>
      <c r="H835" s="58"/>
      <c r="I835" s="58"/>
      <c r="K835" s="58"/>
      <c r="L835" s="58"/>
      <c r="N835" s="59"/>
    </row>
    <row r="836">
      <c r="A836" s="70"/>
      <c r="B836" s="58"/>
      <c r="C836" s="58"/>
      <c r="E836" s="58"/>
      <c r="F836" s="58"/>
      <c r="H836" s="58"/>
      <c r="I836" s="58"/>
      <c r="K836" s="58"/>
      <c r="L836" s="58"/>
      <c r="N836" s="59"/>
    </row>
    <row r="837">
      <c r="A837" s="70"/>
      <c r="B837" s="58"/>
      <c r="C837" s="58"/>
      <c r="E837" s="58"/>
      <c r="F837" s="58"/>
      <c r="H837" s="58"/>
      <c r="I837" s="58"/>
      <c r="K837" s="58"/>
      <c r="L837" s="58"/>
      <c r="N837" s="59"/>
    </row>
    <row r="838">
      <c r="A838" s="70"/>
      <c r="B838" s="58"/>
      <c r="C838" s="58"/>
      <c r="E838" s="58"/>
      <c r="F838" s="58"/>
      <c r="H838" s="58"/>
      <c r="I838" s="58"/>
      <c r="K838" s="58"/>
      <c r="L838" s="58"/>
      <c r="N838" s="59"/>
    </row>
    <row r="839">
      <c r="A839" s="70"/>
      <c r="B839" s="58"/>
      <c r="C839" s="58"/>
      <c r="E839" s="58"/>
      <c r="F839" s="58"/>
      <c r="H839" s="58"/>
      <c r="I839" s="58"/>
      <c r="K839" s="58"/>
      <c r="L839" s="58"/>
      <c r="N839" s="59"/>
    </row>
    <row r="840">
      <c r="A840" s="70"/>
      <c r="B840" s="58"/>
      <c r="C840" s="58"/>
      <c r="E840" s="58"/>
      <c r="F840" s="58"/>
      <c r="H840" s="58"/>
      <c r="I840" s="58"/>
      <c r="K840" s="58"/>
      <c r="L840" s="58"/>
      <c r="N840" s="59"/>
    </row>
    <row r="841">
      <c r="A841" s="70"/>
      <c r="B841" s="58"/>
      <c r="C841" s="58"/>
      <c r="E841" s="58"/>
      <c r="F841" s="58"/>
      <c r="H841" s="58"/>
      <c r="I841" s="58"/>
      <c r="K841" s="58"/>
      <c r="L841" s="58"/>
      <c r="N841" s="59"/>
    </row>
    <row r="842">
      <c r="A842" s="70"/>
      <c r="B842" s="58"/>
      <c r="C842" s="58"/>
      <c r="E842" s="58"/>
      <c r="F842" s="58"/>
      <c r="H842" s="58"/>
      <c r="I842" s="58"/>
      <c r="K842" s="58"/>
      <c r="L842" s="58"/>
      <c r="N842" s="59"/>
    </row>
    <row r="843">
      <c r="A843" s="70"/>
      <c r="B843" s="58"/>
      <c r="C843" s="58"/>
      <c r="E843" s="58"/>
      <c r="F843" s="58"/>
      <c r="H843" s="58"/>
      <c r="I843" s="58"/>
      <c r="K843" s="58"/>
      <c r="L843" s="58"/>
      <c r="N843" s="59"/>
    </row>
    <row r="844">
      <c r="A844" s="70"/>
      <c r="B844" s="58"/>
      <c r="C844" s="58"/>
      <c r="E844" s="58"/>
      <c r="F844" s="58"/>
      <c r="H844" s="58"/>
      <c r="I844" s="58"/>
      <c r="K844" s="58"/>
      <c r="L844" s="58"/>
      <c r="N844" s="59"/>
    </row>
    <row r="845">
      <c r="A845" s="70"/>
      <c r="B845" s="58"/>
      <c r="C845" s="58"/>
      <c r="E845" s="58"/>
      <c r="F845" s="58"/>
      <c r="H845" s="58"/>
      <c r="I845" s="58"/>
      <c r="K845" s="58"/>
      <c r="L845" s="58"/>
      <c r="N845" s="59"/>
    </row>
    <row r="846">
      <c r="A846" s="70"/>
      <c r="B846" s="58"/>
      <c r="C846" s="58"/>
      <c r="E846" s="58"/>
      <c r="F846" s="58"/>
      <c r="H846" s="58"/>
      <c r="I846" s="58"/>
      <c r="K846" s="58"/>
      <c r="L846" s="58"/>
      <c r="N846" s="59"/>
    </row>
    <row r="847">
      <c r="A847" s="70"/>
      <c r="B847" s="58"/>
      <c r="C847" s="58"/>
      <c r="E847" s="58"/>
      <c r="F847" s="58"/>
      <c r="H847" s="58"/>
      <c r="I847" s="58"/>
      <c r="K847" s="58"/>
      <c r="L847" s="58"/>
      <c r="N847" s="59"/>
    </row>
    <row r="848">
      <c r="A848" s="70"/>
      <c r="B848" s="58"/>
      <c r="C848" s="58"/>
      <c r="E848" s="58"/>
      <c r="F848" s="58"/>
      <c r="H848" s="58"/>
      <c r="I848" s="58"/>
      <c r="K848" s="58"/>
      <c r="L848" s="58"/>
      <c r="N848" s="59"/>
    </row>
    <row r="849">
      <c r="A849" s="70"/>
      <c r="B849" s="58"/>
      <c r="C849" s="58"/>
      <c r="E849" s="58"/>
      <c r="F849" s="58"/>
      <c r="H849" s="58"/>
      <c r="I849" s="58"/>
      <c r="K849" s="58"/>
      <c r="L849" s="58"/>
      <c r="N849" s="59"/>
    </row>
    <row r="850">
      <c r="A850" s="70"/>
      <c r="B850" s="58"/>
      <c r="C850" s="58"/>
      <c r="E850" s="58"/>
      <c r="F850" s="58"/>
      <c r="H850" s="58"/>
      <c r="I850" s="58"/>
      <c r="K850" s="58"/>
      <c r="L850" s="58"/>
      <c r="N850" s="59"/>
    </row>
    <row r="851">
      <c r="A851" s="70"/>
      <c r="B851" s="58"/>
      <c r="C851" s="58"/>
      <c r="E851" s="58"/>
      <c r="F851" s="58"/>
      <c r="H851" s="58"/>
      <c r="I851" s="58"/>
      <c r="K851" s="58"/>
      <c r="L851" s="58"/>
      <c r="N851" s="59"/>
    </row>
    <row r="852">
      <c r="A852" s="70"/>
      <c r="B852" s="58"/>
      <c r="C852" s="58"/>
      <c r="E852" s="58"/>
      <c r="F852" s="58"/>
      <c r="H852" s="58"/>
      <c r="I852" s="58"/>
      <c r="K852" s="58"/>
      <c r="L852" s="58"/>
      <c r="N852" s="59"/>
    </row>
    <row r="853">
      <c r="A853" s="70"/>
      <c r="B853" s="58"/>
      <c r="C853" s="58"/>
      <c r="E853" s="58"/>
      <c r="F853" s="58"/>
      <c r="H853" s="58"/>
      <c r="I853" s="58"/>
      <c r="K853" s="58"/>
      <c r="L853" s="58"/>
      <c r="N853" s="59"/>
    </row>
    <row r="854">
      <c r="A854" s="70"/>
      <c r="B854" s="58"/>
      <c r="C854" s="58"/>
      <c r="E854" s="58"/>
      <c r="F854" s="58"/>
      <c r="H854" s="58"/>
      <c r="I854" s="58"/>
      <c r="K854" s="58"/>
      <c r="L854" s="58"/>
      <c r="N854" s="59"/>
    </row>
    <row r="855">
      <c r="A855" s="70"/>
      <c r="B855" s="58"/>
      <c r="C855" s="58"/>
      <c r="E855" s="58"/>
      <c r="F855" s="58"/>
      <c r="H855" s="58"/>
      <c r="I855" s="58"/>
      <c r="K855" s="58"/>
      <c r="L855" s="58"/>
      <c r="N855" s="59"/>
    </row>
    <row r="856">
      <c r="A856" s="70"/>
      <c r="B856" s="58"/>
      <c r="C856" s="58"/>
      <c r="E856" s="58"/>
      <c r="F856" s="58"/>
      <c r="H856" s="58"/>
      <c r="I856" s="58"/>
      <c r="K856" s="58"/>
      <c r="L856" s="58"/>
      <c r="N856" s="59"/>
    </row>
    <row r="857">
      <c r="A857" s="70"/>
      <c r="B857" s="58"/>
      <c r="C857" s="58"/>
      <c r="E857" s="58"/>
      <c r="F857" s="58"/>
      <c r="H857" s="58"/>
      <c r="I857" s="58"/>
      <c r="K857" s="58"/>
      <c r="L857" s="58"/>
      <c r="N857" s="59"/>
    </row>
    <row r="858">
      <c r="A858" s="70"/>
      <c r="B858" s="58"/>
      <c r="C858" s="58"/>
      <c r="E858" s="58"/>
      <c r="F858" s="58"/>
      <c r="H858" s="58"/>
      <c r="I858" s="58"/>
      <c r="K858" s="58"/>
      <c r="L858" s="58"/>
      <c r="N858" s="59"/>
    </row>
    <row r="859">
      <c r="A859" s="70"/>
      <c r="B859" s="58"/>
      <c r="C859" s="58"/>
      <c r="E859" s="58"/>
      <c r="F859" s="58"/>
      <c r="H859" s="58"/>
      <c r="I859" s="58"/>
      <c r="K859" s="58"/>
      <c r="L859" s="58"/>
      <c r="N859" s="59"/>
    </row>
    <row r="860">
      <c r="A860" s="70"/>
      <c r="B860" s="58"/>
      <c r="C860" s="58"/>
      <c r="E860" s="58"/>
      <c r="F860" s="58"/>
      <c r="H860" s="58"/>
      <c r="I860" s="58"/>
      <c r="K860" s="58"/>
      <c r="L860" s="58"/>
      <c r="N860" s="59"/>
    </row>
    <row r="861">
      <c r="A861" s="70"/>
      <c r="B861" s="58"/>
      <c r="C861" s="58"/>
      <c r="E861" s="58"/>
      <c r="F861" s="58"/>
      <c r="H861" s="58"/>
      <c r="I861" s="58"/>
      <c r="K861" s="58"/>
      <c r="L861" s="58"/>
      <c r="N861" s="59"/>
    </row>
    <row r="862">
      <c r="A862" s="70"/>
      <c r="B862" s="58"/>
      <c r="C862" s="58"/>
      <c r="E862" s="58"/>
      <c r="F862" s="58"/>
      <c r="H862" s="58"/>
      <c r="I862" s="58"/>
      <c r="K862" s="58"/>
      <c r="L862" s="58"/>
      <c r="N862" s="59"/>
    </row>
    <row r="863">
      <c r="A863" s="70"/>
      <c r="B863" s="58"/>
      <c r="C863" s="58"/>
      <c r="E863" s="58"/>
      <c r="F863" s="58"/>
      <c r="H863" s="58"/>
      <c r="I863" s="58"/>
      <c r="K863" s="58"/>
      <c r="L863" s="58"/>
      <c r="N863" s="59"/>
    </row>
    <row r="864">
      <c r="A864" s="70"/>
      <c r="B864" s="58"/>
      <c r="C864" s="58"/>
      <c r="E864" s="58"/>
      <c r="F864" s="58"/>
      <c r="H864" s="58"/>
      <c r="I864" s="58"/>
      <c r="K864" s="58"/>
      <c r="L864" s="58"/>
      <c r="N864" s="59"/>
    </row>
    <row r="865">
      <c r="A865" s="70"/>
      <c r="B865" s="58"/>
      <c r="C865" s="58"/>
      <c r="E865" s="58"/>
      <c r="F865" s="58"/>
      <c r="H865" s="58"/>
      <c r="I865" s="58"/>
      <c r="K865" s="58"/>
      <c r="L865" s="58"/>
      <c r="N865" s="59"/>
    </row>
    <row r="866">
      <c r="A866" s="70"/>
      <c r="B866" s="58"/>
      <c r="C866" s="58"/>
      <c r="E866" s="58"/>
      <c r="F866" s="58"/>
      <c r="H866" s="58"/>
      <c r="I866" s="58"/>
      <c r="K866" s="58"/>
      <c r="L866" s="58"/>
      <c r="N866" s="59"/>
    </row>
    <row r="867">
      <c r="A867" s="70"/>
      <c r="B867" s="58"/>
      <c r="C867" s="58"/>
      <c r="E867" s="58"/>
      <c r="F867" s="58"/>
      <c r="H867" s="58"/>
      <c r="I867" s="58"/>
      <c r="K867" s="58"/>
      <c r="L867" s="58"/>
      <c r="N867" s="59"/>
    </row>
    <row r="868">
      <c r="A868" s="70"/>
      <c r="B868" s="58"/>
      <c r="C868" s="58"/>
      <c r="E868" s="58"/>
      <c r="F868" s="58"/>
      <c r="H868" s="58"/>
      <c r="I868" s="58"/>
      <c r="K868" s="58"/>
      <c r="L868" s="58"/>
      <c r="N868" s="59"/>
    </row>
    <row r="869">
      <c r="A869" s="70"/>
      <c r="B869" s="58"/>
      <c r="C869" s="58"/>
      <c r="E869" s="58"/>
      <c r="F869" s="58"/>
      <c r="H869" s="58"/>
      <c r="I869" s="58"/>
      <c r="K869" s="58"/>
      <c r="L869" s="58"/>
      <c r="N869" s="59"/>
    </row>
    <row r="870">
      <c r="A870" s="70"/>
      <c r="B870" s="58"/>
      <c r="C870" s="58"/>
      <c r="E870" s="58"/>
      <c r="F870" s="58"/>
      <c r="H870" s="58"/>
      <c r="I870" s="58"/>
      <c r="K870" s="58"/>
      <c r="L870" s="58"/>
      <c r="N870" s="59"/>
    </row>
    <row r="871">
      <c r="A871" s="70"/>
      <c r="B871" s="58"/>
      <c r="C871" s="58"/>
      <c r="E871" s="58"/>
      <c r="F871" s="58"/>
      <c r="H871" s="58"/>
      <c r="I871" s="58"/>
      <c r="K871" s="58"/>
      <c r="L871" s="58"/>
      <c r="N871" s="59"/>
    </row>
    <row r="872">
      <c r="A872" s="70"/>
      <c r="B872" s="58"/>
      <c r="C872" s="58"/>
      <c r="E872" s="58"/>
      <c r="F872" s="58"/>
      <c r="H872" s="58"/>
      <c r="I872" s="58"/>
      <c r="K872" s="58"/>
      <c r="L872" s="58"/>
      <c r="N872" s="59"/>
    </row>
    <row r="873">
      <c r="A873" s="70"/>
      <c r="B873" s="58"/>
      <c r="C873" s="58"/>
      <c r="E873" s="58"/>
      <c r="F873" s="58"/>
      <c r="H873" s="58"/>
      <c r="I873" s="58"/>
      <c r="K873" s="58"/>
      <c r="L873" s="58"/>
      <c r="N873" s="59"/>
    </row>
    <row r="874">
      <c r="A874" s="70"/>
      <c r="B874" s="58"/>
      <c r="C874" s="58"/>
      <c r="E874" s="58"/>
      <c r="F874" s="58"/>
      <c r="H874" s="58"/>
      <c r="I874" s="58"/>
      <c r="K874" s="58"/>
      <c r="L874" s="58"/>
      <c r="N874" s="59"/>
    </row>
    <row r="875">
      <c r="A875" s="70"/>
      <c r="B875" s="58"/>
      <c r="C875" s="58"/>
      <c r="E875" s="58"/>
      <c r="F875" s="58"/>
      <c r="H875" s="58"/>
      <c r="I875" s="58"/>
      <c r="K875" s="58"/>
      <c r="L875" s="58"/>
      <c r="N875" s="59"/>
    </row>
    <row r="876">
      <c r="A876" s="70"/>
      <c r="B876" s="58"/>
      <c r="C876" s="58"/>
      <c r="E876" s="58"/>
      <c r="F876" s="58"/>
      <c r="H876" s="58"/>
      <c r="I876" s="58"/>
      <c r="K876" s="58"/>
      <c r="L876" s="58"/>
      <c r="N876" s="59"/>
    </row>
    <row r="877">
      <c r="A877" s="70"/>
      <c r="B877" s="58"/>
      <c r="C877" s="58"/>
      <c r="E877" s="58"/>
      <c r="F877" s="58"/>
      <c r="H877" s="58"/>
      <c r="I877" s="58"/>
      <c r="K877" s="58"/>
      <c r="L877" s="58"/>
      <c r="N877" s="59"/>
    </row>
    <row r="878">
      <c r="A878" s="70"/>
      <c r="B878" s="58"/>
      <c r="C878" s="58"/>
      <c r="E878" s="58"/>
      <c r="F878" s="58"/>
      <c r="H878" s="58"/>
      <c r="I878" s="58"/>
      <c r="K878" s="58"/>
      <c r="L878" s="58"/>
      <c r="N878" s="59"/>
    </row>
    <row r="879">
      <c r="A879" s="70"/>
      <c r="B879" s="58"/>
      <c r="C879" s="58"/>
      <c r="E879" s="58"/>
      <c r="F879" s="58"/>
      <c r="H879" s="58"/>
      <c r="I879" s="58"/>
      <c r="K879" s="58"/>
      <c r="L879" s="58"/>
      <c r="N879" s="59"/>
    </row>
    <row r="880">
      <c r="A880" s="70"/>
      <c r="B880" s="58"/>
      <c r="C880" s="58"/>
      <c r="E880" s="58"/>
      <c r="F880" s="58"/>
      <c r="H880" s="58"/>
      <c r="I880" s="58"/>
      <c r="K880" s="58"/>
      <c r="L880" s="58"/>
      <c r="N880" s="59"/>
    </row>
    <row r="881">
      <c r="A881" s="70"/>
      <c r="B881" s="58"/>
      <c r="C881" s="58"/>
      <c r="E881" s="58"/>
      <c r="F881" s="58"/>
      <c r="H881" s="58"/>
      <c r="I881" s="58"/>
      <c r="K881" s="58"/>
      <c r="L881" s="58"/>
      <c r="N881" s="59"/>
    </row>
    <row r="882">
      <c r="A882" s="70"/>
      <c r="B882" s="58"/>
      <c r="C882" s="58"/>
      <c r="E882" s="58"/>
      <c r="F882" s="58"/>
      <c r="H882" s="58"/>
      <c r="I882" s="58"/>
      <c r="K882" s="58"/>
      <c r="L882" s="58"/>
      <c r="N882" s="59"/>
    </row>
    <row r="883">
      <c r="A883" s="70"/>
      <c r="B883" s="58"/>
      <c r="C883" s="58"/>
      <c r="E883" s="58"/>
      <c r="F883" s="58"/>
      <c r="H883" s="58"/>
      <c r="I883" s="58"/>
      <c r="K883" s="58"/>
      <c r="L883" s="58"/>
      <c r="N883" s="59"/>
    </row>
    <row r="884">
      <c r="A884" s="70"/>
      <c r="B884" s="58"/>
      <c r="C884" s="58"/>
      <c r="E884" s="58"/>
      <c r="F884" s="58"/>
      <c r="H884" s="58"/>
      <c r="I884" s="58"/>
      <c r="K884" s="58"/>
      <c r="L884" s="58"/>
      <c r="N884" s="59"/>
    </row>
    <row r="885">
      <c r="A885" s="70"/>
      <c r="B885" s="58"/>
      <c r="C885" s="58"/>
      <c r="E885" s="58"/>
      <c r="F885" s="58"/>
      <c r="H885" s="58"/>
      <c r="I885" s="58"/>
      <c r="K885" s="58"/>
      <c r="L885" s="58"/>
      <c r="N885" s="59"/>
    </row>
    <row r="886">
      <c r="A886" s="70"/>
      <c r="B886" s="58"/>
      <c r="C886" s="58"/>
      <c r="E886" s="58"/>
      <c r="F886" s="58"/>
      <c r="H886" s="58"/>
      <c r="I886" s="58"/>
      <c r="K886" s="58"/>
      <c r="L886" s="58"/>
      <c r="N886" s="59"/>
    </row>
    <row r="887">
      <c r="A887" s="70"/>
      <c r="B887" s="58"/>
      <c r="C887" s="58"/>
      <c r="E887" s="58"/>
      <c r="F887" s="58"/>
      <c r="H887" s="58"/>
      <c r="I887" s="58"/>
      <c r="K887" s="58"/>
      <c r="L887" s="58"/>
      <c r="N887" s="59"/>
    </row>
    <row r="888">
      <c r="A888" s="70"/>
      <c r="B888" s="58"/>
      <c r="C888" s="58"/>
      <c r="E888" s="58"/>
      <c r="F888" s="58"/>
      <c r="H888" s="58"/>
      <c r="I888" s="58"/>
      <c r="K888" s="58"/>
      <c r="L888" s="58"/>
      <c r="N888" s="59"/>
    </row>
    <row r="889">
      <c r="A889" s="70"/>
      <c r="B889" s="58"/>
      <c r="C889" s="58"/>
      <c r="E889" s="58"/>
      <c r="F889" s="58"/>
      <c r="H889" s="58"/>
      <c r="I889" s="58"/>
      <c r="K889" s="58"/>
      <c r="L889" s="58"/>
      <c r="N889" s="59"/>
    </row>
    <row r="890">
      <c r="A890" s="70"/>
      <c r="B890" s="58"/>
      <c r="C890" s="58"/>
      <c r="E890" s="58"/>
      <c r="F890" s="58"/>
      <c r="H890" s="58"/>
      <c r="I890" s="58"/>
      <c r="K890" s="58"/>
      <c r="L890" s="58"/>
      <c r="N890" s="59"/>
    </row>
    <row r="891">
      <c r="A891" s="70"/>
      <c r="B891" s="58"/>
      <c r="C891" s="58"/>
      <c r="E891" s="58"/>
      <c r="F891" s="58"/>
      <c r="H891" s="58"/>
      <c r="I891" s="58"/>
      <c r="K891" s="58"/>
      <c r="L891" s="58"/>
      <c r="N891" s="59"/>
    </row>
    <row r="892">
      <c r="A892" s="70"/>
      <c r="B892" s="58"/>
      <c r="C892" s="58"/>
      <c r="E892" s="58"/>
      <c r="F892" s="58"/>
      <c r="H892" s="58"/>
      <c r="I892" s="58"/>
      <c r="K892" s="58"/>
      <c r="L892" s="58"/>
      <c r="N892" s="59"/>
    </row>
    <row r="893">
      <c r="A893" s="70"/>
      <c r="B893" s="58"/>
      <c r="C893" s="58"/>
      <c r="E893" s="58"/>
      <c r="F893" s="58"/>
      <c r="H893" s="58"/>
      <c r="I893" s="58"/>
      <c r="K893" s="58"/>
      <c r="L893" s="58"/>
      <c r="N893" s="59"/>
    </row>
    <row r="894">
      <c r="A894" s="70"/>
      <c r="B894" s="58"/>
      <c r="C894" s="58"/>
      <c r="E894" s="58"/>
      <c r="F894" s="58"/>
      <c r="H894" s="58"/>
      <c r="I894" s="58"/>
      <c r="K894" s="58"/>
      <c r="L894" s="58"/>
      <c r="N894" s="59"/>
    </row>
    <row r="895">
      <c r="A895" s="70"/>
      <c r="B895" s="58"/>
      <c r="C895" s="58"/>
      <c r="E895" s="58"/>
      <c r="F895" s="58"/>
      <c r="H895" s="58"/>
      <c r="I895" s="58"/>
      <c r="K895" s="58"/>
      <c r="L895" s="58"/>
      <c r="N895" s="59"/>
    </row>
    <row r="896">
      <c r="A896" s="70"/>
      <c r="B896" s="58"/>
      <c r="C896" s="58"/>
      <c r="E896" s="58"/>
      <c r="F896" s="58"/>
      <c r="H896" s="58"/>
      <c r="I896" s="58"/>
      <c r="K896" s="58"/>
      <c r="L896" s="58"/>
      <c r="N896" s="59"/>
    </row>
    <row r="897">
      <c r="A897" s="70"/>
      <c r="B897" s="58"/>
      <c r="C897" s="58"/>
      <c r="E897" s="58"/>
      <c r="F897" s="58"/>
      <c r="H897" s="58"/>
      <c r="I897" s="58"/>
      <c r="K897" s="58"/>
      <c r="L897" s="58"/>
      <c r="N897" s="59"/>
    </row>
    <row r="898">
      <c r="A898" s="70"/>
      <c r="B898" s="58"/>
      <c r="C898" s="58"/>
      <c r="E898" s="58"/>
      <c r="F898" s="58"/>
      <c r="H898" s="58"/>
      <c r="I898" s="58"/>
      <c r="K898" s="58"/>
      <c r="L898" s="58"/>
      <c r="N898" s="59"/>
    </row>
    <row r="899">
      <c r="A899" s="70"/>
      <c r="B899" s="58"/>
      <c r="C899" s="58"/>
      <c r="E899" s="58"/>
      <c r="F899" s="58"/>
      <c r="H899" s="58"/>
      <c r="I899" s="58"/>
      <c r="K899" s="58"/>
      <c r="L899" s="58"/>
      <c r="N899" s="59"/>
    </row>
    <row r="900">
      <c r="A900" s="70"/>
      <c r="B900" s="58"/>
      <c r="C900" s="58"/>
      <c r="E900" s="58"/>
      <c r="F900" s="58"/>
      <c r="H900" s="58"/>
      <c r="I900" s="58"/>
      <c r="K900" s="58"/>
      <c r="L900" s="58"/>
      <c r="N900" s="59"/>
    </row>
    <row r="901">
      <c r="A901" s="70"/>
      <c r="B901" s="58"/>
      <c r="C901" s="58"/>
      <c r="E901" s="58"/>
      <c r="F901" s="58"/>
      <c r="H901" s="58"/>
      <c r="I901" s="58"/>
      <c r="K901" s="58"/>
      <c r="L901" s="58"/>
      <c r="N901" s="59"/>
    </row>
    <row r="902">
      <c r="A902" s="70"/>
      <c r="B902" s="58"/>
      <c r="C902" s="58"/>
      <c r="E902" s="58"/>
      <c r="F902" s="58"/>
      <c r="H902" s="58"/>
      <c r="I902" s="58"/>
      <c r="K902" s="58"/>
      <c r="L902" s="58"/>
      <c r="N902" s="59"/>
    </row>
    <row r="903">
      <c r="A903" s="70"/>
      <c r="B903" s="58"/>
      <c r="C903" s="58"/>
      <c r="E903" s="58"/>
      <c r="F903" s="58"/>
      <c r="H903" s="58"/>
      <c r="I903" s="58"/>
      <c r="K903" s="58"/>
      <c r="L903" s="58"/>
      <c r="N903" s="59"/>
    </row>
    <row r="904">
      <c r="A904" s="70"/>
      <c r="B904" s="58"/>
      <c r="C904" s="58"/>
      <c r="E904" s="58"/>
      <c r="F904" s="58"/>
      <c r="H904" s="58"/>
      <c r="I904" s="58"/>
      <c r="K904" s="58"/>
      <c r="L904" s="58"/>
      <c r="N904" s="59"/>
    </row>
    <row r="905">
      <c r="A905" s="70"/>
      <c r="B905" s="58"/>
      <c r="C905" s="58"/>
      <c r="E905" s="58"/>
      <c r="F905" s="58"/>
      <c r="H905" s="58"/>
      <c r="I905" s="58"/>
      <c r="K905" s="58"/>
      <c r="L905" s="58"/>
      <c r="N905" s="59"/>
    </row>
    <row r="906">
      <c r="A906" s="70"/>
      <c r="B906" s="58"/>
      <c r="C906" s="58"/>
      <c r="E906" s="58"/>
      <c r="F906" s="58"/>
      <c r="H906" s="58"/>
      <c r="I906" s="58"/>
      <c r="K906" s="58"/>
      <c r="L906" s="58"/>
      <c r="N906" s="59"/>
    </row>
    <row r="907">
      <c r="A907" s="70"/>
      <c r="B907" s="58"/>
      <c r="C907" s="58"/>
      <c r="E907" s="58"/>
      <c r="F907" s="58"/>
      <c r="H907" s="58"/>
      <c r="I907" s="58"/>
      <c r="K907" s="58"/>
      <c r="L907" s="58"/>
      <c r="N907" s="59"/>
    </row>
    <row r="908">
      <c r="A908" s="70"/>
      <c r="B908" s="58"/>
      <c r="C908" s="58"/>
      <c r="E908" s="58"/>
      <c r="F908" s="58"/>
      <c r="H908" s="58"/>
      <c r="I908" s="58"/>
      <c r="K908" s="58"/>
      <c r="L908" s="58"/>
      <c r="N908" s="59"/>
    </row>
    <row r="909">
      <c r="A909" s="70"/>
      <c r="B909" s="58"/>
      <c r="C909" s="58"/>
      <c r="E909" s="58"/>
      <c r="F909" s="58"/>
      <c r="H909" s="58"/>
      <c r="I909" s="58"/>
      <c r="K909" s="58"/>
      <c r="L909" s="58"/>
      <c r="N909" s="59"/>
    </row>
    <row r="910">
      <c r="A910" s="70"/>
      <c r="B910" s="58"/>
      <c r="C910" s="58"/>
      <c r="E910" s="58"/>
      <c r="F910" s="58"/>
      <c r="H910" s="58"/>
      <c r="I910" s="58"/>
      <c r="K910" s="58"/>
      <c r="L910" s="58"/>
      <c r="N910" s="59"/>
    </row>
    <row r="911">
      <c r="A911" s="70"/>
      <c r="B911" s="58"/>
      <c r="C911" s="58"/>
      <c r="E911" s="58"/>
      <c r="F911" s="58"/>
      <c r="H911" s="58"/>
      <c r="I911" s="58"/>
      <c r="K911" s="58"/>
      <c r="L911" s="58"/>
      <c r="N911" s="59"/>
    </row>
    <row r="912">
      <c r="A912" s="70"/>
      <c r="B912" s="58"/>
      <c r="C912" s="58"/>
      <c r="E912" s="58"/>
      <c r="F912" s="58"/>
      <c r="H912" s="58"/>
      <c r="I912" s="58"/>
      <c r="K912" s="58"/>
      <c r="L912" s="58"/>
      <c r="N912" s="59"/>
    </row>
    <row r="913">
      <c r="A913" s="70"/>
      <c r="B913" s="58"/>
      <c r="C913" s="58"/>
      <c r="E913" s="58"/>
      <c r="F913" s="58"/>
      <c r="H913" s="58"/>
      <c r="I913" s="58"/>
      <c r="K913" s="58"/>
      <c r="L913" s="58"/>
      <c r="N913" s="59"/>
    </row>
    <row r="914">
      <c r="A914" s="70"/>
      <c r="B914" s="58"/>
      <c r="C914" s="58"/>
      <c r="E914" s="58"/>
      <c r="F914" s="58"/>
      <c r="H914" s="58"/>
      <c r="I914" s="58"/>
      <c r="K914" s="58"/>
      <c r="L914" s="58"/>
      <c r="N914" s="59"/>
    </row>
    <row r="915">
      <c r="A915" s="70"/>
      <c r="B915" s="58"/>
      <c r="C915" s="58"/>
      <c r="E915" s="58"/>
      <c r="F915" s="58"/>
      <c r="H915" s="58"/>
      <c r="I915" s="58"/>
      <c r="K915" s="58"/>
      <c r="L915" s="58"/>
      <c r="N915" s="59"/>
    </row>
    <row r="916">
      <c r="A916" s="70"/>
      <c r="B916" s="58"/>
      <c r="C916" s="58"/>
      <c r="E916" s="58"/>
      <c r="F916" s="58"/>
      <c r="H916" s="58"/>
      <c r="I916" s="58"/>
      <c r="K916" s="58"/>
      <c r="L916" s="58"/>
      <c r="N916" s="59"/>
    </row>
    <row r="917">
      <c r="A917" s="70"/>
      <c r="B917" s="58"/>
      <c r="C917" s="58"/>
      <c r="E917" s="58"/>
      <c r="F917" s="58"/>
      <c r="H917" s="58"/>
      <c r="I917" s="58"/>
      <c r="K917" s="58"/>
      <c r="L917" s="58"/>
      <c r="N917" s="59"/>
    </row>
    <row r="918">
      <c r="A918" s="70"/>
      <c r="B918" s="58"/>
      <c r="C918" s="58"/>
      <c r="E918" s="58"/>
      <c r="F918" s="58"/>
      <c r="H918" s="58"/>
      <c r="I918" s="58"/>
      <c r="K918" s="58"/>
      <c r="L918" s="58"/>
      <c r="N918" s="59"/>
    </row>
    <row r="919">
      <c r="A919" s="70"/>
      <c r="B919" s="58"/>
      <c r="C919" s="58"/>
      <c r="E919" s="58"/>
      <c r="F919" s="58"/>
      <c r="H919" s="58"/>
      <c r="I919" s="58"/>
      <c r="K919" s="58"/>
      <c r="L919" s="58"/>
      <c r="N919" s="59"/>
    </row>
    <row r="920">
      <c r="A920" s="70"/>
      <c r="B920" s="58"/>
      <c r="C920" s="58"/>
      <c r="E920" s="58"/>
      <c r="F920" s="58"/>
      <c r="H920" s="58"/>
      <c r="I920" s="58"/>
      <c r="K920" s="58"/>
      <c r="L920" s="58"/>
      <c r="N920" s="59"/>
    </row>
    <row r="921">
      <c r="A921" s="70"/>
      <c r="B921" s="58"/>
      <c r="C921" s="58"/>
      <c r="E921" s="58"/>
      <c r="F921" s="58"/>
      <c r="H921" s="58"/>
      <c r="I921" s="58"/>
      <c r="K921" s="58"/>
      <c r="L921" s="58"/>
      <c r="N921" s="59"/>
    </row>
    <row r="922">
      <c r="A922" s="70"/>
      <c r="B922" s="58"/>
      <c r="C922" s="58"/>
      <c r="E922" s="58"/>
      <c r="F922" s="58"/>
      <c r="H922" s="58"/>
      <c r="I922" s="58"/>
      <c r="K922" s="58"/>
      <c r="L922" s="58"/>
      <c r="N922" s="59"/>
    </row>
    <row r="923">
      <c r="A923" s="70"/>
      <c r="B923" s="58"/>
      <c r="C923" s="58"/>
      <c r="E923" s="58"/>
      <c r="F923" s="58"/>
      <c r="H923" s="58"/>
      <c r="I923" s="58"/>
      <c r="K923" s="58"/>
      <c r="L923" s="58"/>
      <c r="N923" s="59"/>
    </row>
    <row r="924">
      <c r="A924" s="70"/>
      <c r="B924" s="58"/>
      <c r="C924" s="58"/>
      <c r="E924" s="58"/>
      <c r="F924" s="58"/>
      <c r="H924" s="58"/>
      <c r="I924" s="58"/>
      <c r="K924" s="58"/>
      <c r="L924" s="58"/>
      <c r="N924" s="59"/>
    </row>
    <row r="925">
      <c r="A925" s="70"/>
      <c r="B925" s="58"/>
      <c r="C925" s="58"/>
      <c r="E925" s="58"/>
      <c r="F925" s="58"/>
      <c r="H925" s="58"/>
      <c r="I925" s="58"/>
      <c r="K925" s="58"/>
      <c r="L925" s="58"/>
      <c r="N925" s="59"/>
    </row>
    <row r="926">
      <c r="A926" s="70"/>
      <c r="B926" s="58"/>
      <c r="C926" s="58"/>
      <c r="E926" s="58"/>
      <c r="F926" s="58"/>
      <c r="H926" s="58"/>
      <c r="I926" s="58"/>
      <c r="K926" s="58"/>
      <c r="L926" s="58"/>
      <c r="N926" s="59"/>
    </row>
    <row r="927">
      <c r="A927" s="70"/>
      <c r="B927" s="58"/>
      <c r="C927" s="58"/>
      <c r="E927" s="58"/>
      <c r="F927" s="58"/>
      <c r="H927" s="58"/>
      <c r="I927" s="58"/>
      <c r="K927" s="58"/>
      <c r="L927" s="58"/>
      <c r="N927" s="59"/>
    </row>
    <row r="928">
      <c r="A928" s="70"/>
      <c r="B928" s="58"/>
      <c r="C928" s="58"/>
      <c r="E928" s="58"/>
      <c r="F928" s="58"/>
      <c r="H928" s="58"/>
      <c r="I928" s="58"/>
      <c r="K928" s="58"/>
      <c r="L928" s="58"/>
      <c r="N928" s="59"/>
    </row>
    <row r="929">
      <c r="A929" s="70"/>
      <c r="B929" s="58"/>
      <c r="C929" s="58"/>
      <c r="E929" s="58"/>
      <c r="F929" s="58"/>
      <c r="H929" s="58"/>
      <c r="I929" s="58"/>
      <c r="K929" s="58"/>
      <c r="L929" s="58"/>
      <c r="N929" s="59"/>
    </row>
    <row r="930">
      <c r="A930" s="70"/>
      <c r="B930" s="58"/>
      <c r="C930" s="58"/>
      <c r="E930" s="58"/>
      <c r="F930" s="58"/>
      <c r="H930" s="58"/>
      <c r="I930" s="58"/>
      <c r="K930" s="58"/>
      <c r="L930" s="58"/>
      <c r="N930" s="59"/>
    </row>
    <row r="931">
      <c r="A931" s="70"/>
      <c r="B931" s="58"/>
      <c r="C931" s="58"/>
      <c r="E931" s="58"/>
      <c r="F931" s="58"/>
      <c r="H931" s="58"/>
      <c r="I931" s="58"/>
      <c r="K931" s="58"/>
      <c r="L931" s="58"/>
      <c r="N931" s="59"/>
    </row>
    <row r="932">
      <c r="A932" s="70"/>
      <c r="B932" s="58"/>
      <c r="C932" s="58"/>
      <c r="E932" s="58"/>
      <c r="F932" s="58"/>
      <c r="H932" s="58"/>
      <c r="I932" s="58"/>
      <c r="K932" s="58"/>
      <c r="L932" s="58"/>
      <c r="N932" s="59"/>
    </row>
    <row r="933">
      <c r="A933" s="70"/>
      <c r="B933" s="58"/>
      <c r="C933" s="58"/>
      <c r="E933" s="58"/>
      <c r="F933" s="58"/>
      <c r="H933" s="58"/>
      <c r="I933" s="58"/>
      <c r="K933" s="58"/>
      <c r="L933" s="58"/>
      <c r="N933" s="59"/>
    </row>
    <row r="934">
      <c r="A934" s="70"/>
      <c r="B934" s="58"/>
      <c r="C934" s="58"/>
      <c r="E934" s="58"/>
      <c r="F934" s="58"/>
      <c r="H934" s="58"/>
      <c r="I934" s="58"/>
      <c r="K934" s="58"/>
      <c r="L934" s="58"/>
      <c r="N934" s="59"/>
    </row>
    <row r="935">
      <c r="A935" s="70"/>
      <c r="B935" s="58"/>
      <c r="C935" s="58"/>
      <c r="E935" s="58"/>
      <c r="F935" s="58"/>
      <c r="H935" s="58"/>
      <c r="I935" s="58"/>
      <c r="K935" s="58"/>
      <c r="L935" s="58"/>
      <c r="N935" s="59"/>
    </row>
    <row r="936">
      <c r="A936" s="70"/>
      <c r="B936" s="58"/>
      <c r="C936" s="58"/>
      <c r="E936" s="58"/>
      <c r="F936" s="58"/>
      <c r="H936" s="58"/>
      <c r="I936" s="58"/>
      <c r="K936" s="58"/>
      <c r="L936" s="58"/>
      <c r="N936" s="59"/>
    </row>
    <row r="937">
      <c r="A937" s="70"/>
      <c r="B937" s="58"/>
      <c r="C937" s="58"/>
      <c r="E937" s="58"/>
      <c r="F937" s="58"/>
      <c r="H937" s="58"/>
      <c r="I937" s="58"/>
      <c r="K937" s="58"/>
      <c r="L937" s="58"/>
      <c r="N937" s="59"/>
    </row>
    <row r="938">
      <c r="A938" s="70"/>
      <c r="B938" s="58"/>
      <c r="C938" s="58"/>
      <c r="E938" s="58"/>
      <c r="F938" s="58"/>
      <c r="H938" s="58"/>
      <c r="I938" s="58"/>
      <c r="K938" s="58"/>
      <c r="L938" s="58"/>
      <c r="N938" s="59"/>
    </row>
    <row r="939">
      <c r="A939" s="70"/>
      <c r="B939" s="58"/>
      <c r="C939" s="58"/>
      <c r="E939" s="58"/>
      <c r="F939" s="58"/>
      <c r="H939" s="58"/>
      <c r="I939" s="58"/>
      <c r="K939" s="58"/>
      <c r="L939" s="58"/>
      <c r="N939" s="59"/>
    </row>
    <row r="940">
      <c r="A940" s="70"/>
      <c r="B940" s="58"/>
      <c r="C940" s="58"/>
      <c r="E940" s="58"/>
      <c r="F940" s="58"/>
      <c r="H940" s="58"/>
      <c r="I940" s="58"/>
      <c r="K940" s="58"/>
      <c r="L940" s="58"/>
      <c r="N940" s="59"/>
    </row>
    <row r="941">
      <c r="A941" s="70"/>
      <c r="B941" s="58"/>
      <c r="C941" s="58"/>
      <c r="E941" s="58"/>
      <c r="F941" s="58"/>
      <c r="H941" s="58"/>
      <c r="I941" s="58"/>
      <c r="K941" s="58"/>
      <c r="L941" s="58"/>
      <c r="N941" s="59"/>
    </row>
    <row r="942">
      <c r="A942" s="70"/>
      <c r="B942" s="58"/>
      <c r="C942" s="58"/>
      <c r="E942" s="58"/>
      <c r="F942" s="58"/>
      <c r="H942" s="58"/>
      <c r="I942" s="58"/>
      <c r="K942" s="58"/>
      <c r="L942" s="58"/>
      <c r="N942" s="59"/>
    </row>
    <row r="943">
      <c r="A943" s="70"/>
      <c r="B943" s="58"/>
      <c r="C943" s="58"/>
      <c r="E943" s="58"/>
      <c r="F943" s="58"/>
      <c r="H943" s="58"/>
      <c r="I943" s="58"/>
      <c r="K943" s="58"/>
      <c r="L943" s="58"/>
      <c r="N943" s="59"/>
    </row>
    <row r="944">
      <c r="A944" s="70"/>
      <c r="B944" s="58"/>
      <c r="C944" s="58"/>
      <c r="E944" s="58"/>
      <c r="F944" s="58"/>
      <c r="H944" s="58"/>
      <c r="I944" s="58"/>
      <c r="K944" s="58"/>
      <c r="L944" s="58"/>
      <c r="N944" s="59"/>
    </row>
    <row r="945">
      <c r="A945" s="70"/>
      <c r="B945" s="58"/>
      <c r="C945" s="58"/>
      <c r="E945" s="58"/>
      <c r="F945" s="58"/>
      <c r="H945" s="58"/>
      <c r="I945" s="58"/>
      <c r="K945" s="58"/>
      <c r="L945" s="58"/>
      <c r="N945" s="59"/>
    </row>
    <row r="946">
      <c r="A946" s="70"/>
      <c r="B946" s="58"/>
      <c r="C946" s="58"/>
      <c r="E946" s="58"/>
      <c r="F946" s="58"/>
      <c r="H946" s="58"/>
      <c r="I946" s="58"/>
      <c r="K946" s="58"/>
      <c r="L946" s="58"/>
      <c r="N946" s="59"/>
    </row>
    <row r="947">
      <c r="A947" s="70"/>
      <c r="B947" s="58"/>
      <c r="C947" s="58"/>
      <c r="E947" s="58"/>
      <c r="F947" s="58"/>
      <c r="H947" s="58"/>
      <c r="I947" s="58"/>
      <c r="K947" s="58"/>
      <c r="L947" s="58"/>
      <c r="N947" s="59"/>
    </row>
    <row r="948">
      <c r="A948" s="70"/>
      <c r="B948" s="58"/>
      <c r="C948" s="58"/>
      <c r="E948" s="58"/>
      <c r="F948" s="58"/>
      <c r="H948" s="58"/>
      <c r="I948" s="58"/>
      <c r="K948" s="58"/>
      <c r="L948" s="58"/>
      <c r="N948" s="59"/>
    </row>
    <row r="949">
      <c r="A949" s="70"/>
      <c r="B949" s="58"/>
      <c r="C949" s="58"/>
      <c r="E949" s="58"/>
      <c r="F949" s="58"/>
      <c r="H949" s="58"/>
      <c r="I949" s="58"/>
      <c r="K949" s="58"/>
      <c r="L949" s="58"/>
      <c r="N949" s="59"/>
    </row>
    <row r="950">
      <c r="A950" s="70"/>
      <c r="B950" s="58"/>
      <c r="C950" s="58"/>
      <c r="E950" s="58"/>
      <c r="F950" s="58"/>
      <c r="H950" s="58"/>
      <c r="I950" s="58"/>
      <c r="K950" s="58"/>
      <c r="L950" s="58"/>
      <c r="N950" s="59"/>
    </row>
    <row r="951">
      <c r="A951" s="70"/>
      <c r="B951" s="58"/>
      <c r="C951" s="58"/>
      <c r="E951" s="58"/>
      <c r="F951" s="58"/>
      <c r="H951" s="58"/>
      <c r="I951" s="58"/>
      <c r="K951" s="58"/>
      <c r="L951" s="58"/>
      <c r="N951" s="59"/>
    </row>
    <row r="952">
      <c r="A952" s="70"/>
      <c r="B952" s="58"/>
      <c r="C952" s="58"/>
      <c r="E952" s="58"/>
      <c r="F952" s="58"/>
      <c r="H952" s="58"/>
      <c r="I952" s="58"/>
      <c r="K952" s="58"/>
      <c r="L952" s="58"/>
      <c r="N952" s="59"/>
    </row>
    <row r="953">
      <c r="A953" s="70"/>
      <c r="B953" s="58"/>
      <c r="C953" s="58"/>
      <c r="E953" s="58"/>
      <c r="F953" s="58"/>
      <c r="H953" s="58"/>
      <c r="I953" s="58"/>
      <c r="K953" s="58"/>
      <c r="L953" s="58"/>
      <c r="N953" s="59"/>
    </row>
    <row r="954">
      <c r="A954" s="70"/>
      <c r="B954" s="58"/>
      <c r="C954" s="58"/>
      <c r="E954" s="58"/>
      <c r="F954" s="58"/>
      <c r="H954" s="58"/>
      <c r="I954" s="58"/>
      <c r="K954" s="58"/>
      <c r="L954" s="58"/>
      <c r="N954" s="59"/>
    </row>
    <row r="955">
      <c r="A955" s="70"/>
      <c r="B955" s="58"/>
      <c r="C955" s="58"/>
      <c r="E955" s="58"/>
      <c r="F955" s="58"/>
      <c r="H955" s="58"/>
      <c r="I955" s="58"/>
      <c r="K955" s="58"/>
      <c r="L955" s="58"/>
      <c r="N955" s="59"/>
    </row>
    <row r="956">
      <c r="A956" s="70"/>
      <c r="B956" s="58"/>
      <c r="C956" s="58"/>
      <c r="E956" s="58"/>
      <c r="F956" s="58"/>
      <c r="H956" s="58"/>
      <c r="I956" s="58"/>
      <c r="K956" s="58"/>
      <c r="L956" s="58"/>
      <c r="N956" s="59"/>
    </row>
    <row r="957">
      <c r="A957" s="70"/>
      <c r="B957" s="58"/>
      <c r="C957" s="58"/>
      <c r="E957" s="58"/>
      <c r="F957" s="58"/>
      <c r="H957" s="58"/>
      <c r="I957" s="58"/>
      <c r="K957" s="58"/>
      <c r="L957" s="58"/>
      <c r="N957" s="59"/>
    </row>
    <row r="958">
      <c r="A958" s="70"/>
      <c r="B958" s="58"/>
      <c r="C958" s="58"/>
      <c r="E958" s="58"/>
      <c r="F958" s="58"/>
      <c r="H958" s="58"/>
      <c r="I958" s="58"/>
      <c r="K958" s="58"/>
      <c r="L958" s="58"/>
      <c r="N958" s="59"/>
    </row>
    <row r="959">
      <c r="A959" s="70"/>
      <c r="B959" s="58"/>
      <c r="C959" s="58"/>
      <c r="E959" s="58"/>
      <c r="F959" s="58"/>
      <c r="H959" s="58"/>
      <c r="I959" s="58"/>
      <c r="K959" s="58"/>
      <c r="L959" s="58"/>
      <c r="N959" s="59"/>
    </row>
    <row r="960">
      <c r="A960" s="70"/>
      <c r="B960" s="58"/>
      <c r="C960" s="58"/>
      <c r="E960" s="58"/>
      <c r="F960" s="58"/>
      <c r="H960" s="58"/>
      <c r="I960" s="58"/>
      <c r="K960" s="58"/>
      <c r="L960" s="58"/>
      <c r="N960" s="59"/>
    </row>
    <row r="961">
      <c r="A961" s="70"/>
      <c r="B961" s="58"/>
      <c r="C961" s="58"/>
      <c r="E961" s="58"/>
      <c r="F961" s="58"/>
      <c r="H961" s="58"/>
      <c r="I961" s="58"/>
      <c r="K961" s="58"/>
      <c r="L961" s="58"/>
      <c r="N961" s="59"/>
    </row>
    <row r="962">
      <c r="A962" s="70"/>
      <c r="B962" s="58"/>
      <c r="C962" s="58"/>
      <c r="E962" s="58"/>
      <c r="F962" s="58"/>
      <c r="H962" s="58"/>
      <c r="I962" s="58"/>
      <c r="K962" s="58"/>
      <c r="L962" s="58"/>
      <c r="N962" s="59"/>
    </row>
    <row r="963">
      <c r="A963" s="70"/>
      <c r="B963" s="58"/>
      <c r="C963" s="58"/>
      <c r="E963" s="58"/>
      <c r="F963" s="58"/>
      <c r="H963" s="58"/>
      <c r="I963" s="58"/>
      <c r="K963" s="58"/>
      <c r="L963" s="58"/>
      <c r="N963" s="59"/>
    </row>
    <row r="964">
      <c r="A964" s="70"/>
      <c r="B964" s="58"/>
      <c r="C964" s="58"/>
      <c r="E964" s="58"/>
      <c r="F964" s="58"/>
      <c r="H964" s="58"/>
      <c r="I964" s="58"/>
      <c r="K964" s="58"/>
      <c r="L964" s="58"/>
      <c r="N964" s="59"/>
    </row>
    <row r="965">
      <c r="A965" s="70"/>
      <c r="B965" s="58"/>
      <c r="C965" s="58"/>
      <c r="E965" s="58"/>
      <c r="F965" s="58"/>
      <c r="H965" s="58"/>
      <c r="I965" s="58"/>
      <c r="K965" s="58"/>
      <c r="L965" s="58"/>
      <c r="N965" s="59"/>
    </row>
    <row r="966">
      <c r="A966" s="70"/>
      <c r="B966" s="58"/>
      <c r="C966" s="58"/>
      <c r="E966" s="58"/>
      <c r="F966" s="58"/>
      <c r="H966" s="58"/>
      <c r="I966" s="58"/>
      <c r="K966" s="58"/>
      <c r="L966" s="58"/>
      <c r="N966" s="59"/>
    </row>
    <row r="967">
      <c r="A967" s="70"/>
      <c r="B967" s="58"/>
      <c r="C967" s="58"/>
      <c r="E967" s="58"/>
      <c r="F967" s="58"/>
      <c r="H967" s="58"/>
      <c r="I967" s="58"/>
      <c r="K967" s="58"/>
      <c r="L967" s="58"/>
      <c r="N967" s="59"/>
    </row>
    <row r="968">
      <c r="A968" s="70"/>
      <c r="B968" s="58"/>
      <c r="C968" s="58"/>
      <c r="E968" s="58"/>
      <c r="F968" s="58"/>
      <c r="H968" s="58"/>
      <c r="I968" s="58"/>
      <c r="K968" s="58"/>
      <c r="L968" s="58"/>
      <c r="N968" s="59"/>
    </row>
    <row r="969">
      <c r="A969" s="70"/>
      <c r="B969" s="58"/>
      <c r="C969" s="58"/>
      <c r="E969" s="58"/>
      <c r="F969" s="58"/>
      <c r="H969" s="58"/>
      <c r="I969" s="58"/>
      <c r="K969" s="58"/>
      <c r="L969" s="58"/>
      <c r="N969" s="59"/>
    </row>
    <row r="970">
      <c r="A970" s="70"/>
      <c r="B970" s="58"/>
      <c r="C970" s="58"/>
      <c r="E970" s="58"/>
      <c r="F970" s="58"/>
      <c r="H970" s="58"/>
      <c r="I970" s="58"/>
      <c r="K970" s="58"/>
      <c r="L970" s="58"/>
      <c r="N970" s="59"/>
    </row>
    <row r="971">
      <c r="A971" s="70"/>
      <c r="B971" s="58"/>
      <c r="C971" s="58"/>
      <c r="E971" s="58"/>
      <c r="F971" s="58"/>
      <c r="H971" s="58"/>
      <c r="I971" s="58"/>
      <c r="K971" s="58"/>
      <c r="L971" s="58"/>
      <c r="N971" s="59"/>
    </row>
    <row r="972">
      <c r="A972" s="70"/>
      <c r="B972" s="58"/>
      <c r="C972" s="58"/>
      <c r="E972" s="58"/>
      <c r="F972" s="58"/>
      <c r="H972" s="58"/>
      <c r="I972" s="58"/>
      <c r="K972" s="58"/>
      <c r="L972" s="58"/>
      <c r="N972" s="59"/>
    </row>
    <row r="973">
      <c r="A973" s="70"/>
      <c r="B973" s="58"/>
      <c r="C973" s="58"/>
      <c r="E973" s="58"/>
      <c r="F973" s="58"/>
      <c r="H973" s="58"/>
      <c r="I973" s="58"/>
      <c r="K973" s="58"/>
      <c r="L973" s="58"/>
      <c r="N973" s="59"/>
    </row>
    <row r="974">
      <c r="A974" s="70"/>
      <c r="B974" s="58"/>
      <c r="C974" s="58"/>
      <c r="E974" s="58"/>
      <c r="F974" s="58"/>
      <c r="H974" s="58"/>
      <c r="I974" s="58"/>
      <c r="K974" s="58"/>
      <c r="L974" s="58"/>
      <c r="N974" s="59"/>
    </row>
    <row r="975">
      <c r="A975" s="70"/>
      <c r="B975" s="58"/>
      <c r="C975" s="58"/>
      <c r="E975" s="58"/>
      <c r="F975" s="58"/>
      <c r="H975" s="58"/>
      <c r="I975" s="58"/>
      <c r="K975" s="58"/>
      <c r="L975" s="58"/>
      <c r="N975" s="59"/>
    </row>
    <row r="976">
      <c r="A976" s="70"/>
      <c r="B976" s="58"/>
      <c r="C976" s="58"/>
      <c r="E976" s="58"/>
      <c r="F976" s="58"/>
      <c r="H976" s="58"/>
      <c r="I976" s="58"/>
      <c r="K976" s="58"/>
      <c r="L976" s="58"/>
      <c r="N976" s="59"/>
    </row>
    <row r="977">
      <c r="A977" s="70"/>
      <c r="B977" s="58"/>
      <c r="C977" s="58"/>
      <c r="E977" s="58"/>
      <c r="F977" s="58"/>
      <c r="H977" s="58"/>
      <c r="I977" s="58"/>
      <c r="K977" s="58"/>
      <c r="L977" s="58"/>
      <c r="N977" s="59"/>
    </row>
    <row r="978">
      <c r="A978" s="70"/>
      <c r="B978" s="58"/>
      <c r="C978" s="58"/>
      <c r="E978" s="58"/>
      <c r="F978" s="58"/>
      <c r="H978" s="58"/>
      <c r="I978" s="58"/>
      <c r="K978" s="58"/>
      <c r="L978" s="58"/>
      <c r="N978" s="59"/>
    </row>
    <row r="979">
      <c r="A979" s="70"/>
      <c r="B979" s="58"/>
      <c r="C979" s="58"/>
      <c r="E979" s="58"/>
      <c r="F979" s="58"/>
      <c r="H979" s="58"/>
      <c r="I979" s="58"/>
      <c r="K979" s="58"/>
      <c r="L979" s="58"/>
      <c r="N979" s="59"/>
    </row>
    <row r="980">
      <c r="A980" s="70"/>
      <c r="B980" s="58"/>
      <c r="C980" s="58"/>
      <c r="E980" s="58"/>
      <c r="F980" s="58"/>
      <c r="H980" s="58"/>
      <c r="I980" s="58"/>
      <c r="K980" s="58"/>
      <c r="L980" s="58"/>
      <c r="N980" s="59"/>
    </row>
    <row r="981">
      <c r="A981" s="70"/>
      <c r="B981" s="58"/>
      <c r="C981" s="58"/>
      <c r="E981" s="58"/>
      <c r="F981" s="58"/>
      <c r="H981" s="58"/>
      <c r="I981" s="58"/>
      <c r="K981" s="58"/>
      <c r="L981" s="58"/>
      <c r="N981" s="59"/>
    </row>
    <row r="982">
      <c r="A982" s="70"/>
      <c r="B982" s="58"/>
      <c r="C982" s="58"/>
      <c r="E982" s="58"/>
      <c r="F982" s="58"/>
      <c r="H982" s="58"/>
      <c r="I982" s="58"/>
      <c r="K982" s="58"/>
      <c r="L982" s="58"/>
      <c r="N982" s="59"/>
    </row>
    <row r="983">
      <c r="A983" s="70"/>
      <c r="B983" s="58"/>
      <c r="C983" s="58"/>
      <c r="E983" s="58"/>
      <c r="F983" s="58"/>
      <c r="H983" s="58"/>
      <c r="I983" s="58"/>
      <c r="K983" s="58"/>
      <c r="L983" s="58"/>
      <c r="N983" s="59"/>
    </row>
    <row r="984">
      <c r="A984" s="70"/>
      <c r="B984" s="58"/>
      <c r="C984" s="58"/>
      <c r="E984" s="58"/>
      <c r="F984" s="58"/>
      <c r="H984" s="58"/>
      <c r="I984" s="58"/>
      <c r="K984" s="58"/>
      <c r="L984" s="58"/>
      <c r="N984" s="59"/>
    </row>
    <row r="985">
      <c r="A985" s="70"/>
      <c r="B985" s="58"/>
      <c r="C985" s="58"/>
      <c r="E985" s="58"/>
      <c r="F985" s="58"/>
      <c r="H985" s="58"/>
      <c r="I985" s="58"/>
      <c r="K985" s="58"/>
      <c r="L985" s="58"/>
      <c r="N985" s="59"/>
    </row>
    <row r="986">
      <c r="A986" s="70"/>
      <c r="B986" s="58"/>
      <c r="C986" s="58"/>
      <c r="E986" s="58"/>
      <c r="F986" s="58"/>
      <c r="H986" s="58"/>
      <c r="I986" s="58"/>
      <c r="K986" s="58"/>
      <c r="L986" s="58"/>
      <c r="N986" s="59"/>
    </row>
    <row r="987">
      <c r="A987" s="70"/>
      <c r="B987" s="58"/>
      <c r="C987" s="58"/>
      <c r="E987" s="58"/>
      <c r="F987" s="58"/>
      <c r="H987" s="58"/>
      <c r="I987" s="58"/>
      <c r="K987" s="58"/>
      <c r="L987" s="58"/>
      <c r="N987" s="59"/>
    </row>
    <row r="988">
      <c r="A988" s="70"/>
      <c r="B988" s="58"/>
      <c r="C988" s="58"/>
      <c r="E988" s="58"/>
      <c r="F988" s="58"/>
      <c r="H988" s="58"/>
      <c r="I988" s="58"/>
      <c r="K988" s="58"/>
      <c r="L988" s="58"/>
      <c r="N988" s="59"/>
    </row>
    <row r="989">
      <c r="A989" s="70"/>
      <c r="B989" s="58"/>
      <c r="C989" s="58"/>
      <c r="E989" s="58"/>
      <c r="F989" s="58"/>
      <c r="H989" s="58"/>
      <c r="I989" s="58"/>
      <c r="K989" s="58"/>
      <c r="L989" s="58"/>
      <c r="N989" s="59"/>
    </row>
    <row r="990">
      <c r="A990" s="70"/>
      <c r="B990" s="58"/>
      <c r="C990" s="58"/>
      <c r="E990" s="58"/>
      <c r="F990" s="58"/>
      <c r="H990" s="58"/>
      <c r="I990" s="58"/>
      <c r="K990" s="58"/>
      <c r="L990" s="58"/>
      <c r="N990" s="59"/>
    </row>
    <row r="991">
      <c r="A991" s="70"/>
      <c r="B991" s="58"/>
      <c r="C991" s="58"/>
      <c r="E991" s="58"/>
      <c r="F991" s="58"/>
      <c r="H991" s="58"/>
      <c r="I991" s="58"/>
      <c r="K991" s="58"/>
      <c r="L991" s="58"/>
      <c r="N991" s="59"/>
    </row>
    <row r="992">
      <c r="A992" s="70"/>
      <c r="B992" s="58"/>
      <c r="C992" s="58"/>
      <c r="E992" s="58"/>
      <c r="F992" s="58"/>
      <c r="H992" s="58"/>
      <c r="I992" s="58"/>
      <c r="K992" s="58"/>
      <c r="L992" s="58"/>
      <c r="N992" s="59"/>
    </row>
    <row r="993">
      <c r="A993" s="70"/>
      <c r="B993" s="58"/>
      <c r="C993" s="58"/>
      <c r="E993" s="58"/>
      <c r="F993" s="58"/>
      <c r="H993" s="58"/>
      <c r="I993" s="58"/>
      <c r="K993" s="58"/>
      <c r="L993" s="58"/>
      <c r="N993" s="59"/>
    </row>
    <row r="994">
      <c r="A994" s="70"/>
      <c r="B994" s="58"/>
      <c r="C994" s="58"/>
      <c r="E994" s="58"/>
      <c r="F994" s="58"/>
      <c r="H994" s="58"/>
      <c r="I994" s="58"/>
      <c r="K994" s="58"/>
      <c r="L994" s="58"/>
      <c r="N994" s="59"/>
    </row>
    <row r="995">
      <c r="A995" s="70"/>
      <c r="B995" s="58"/>
      <c r="C995" s="58"/>
      <c r="E995" s="58"/>
      <c r="F995" s="58"/>
      <c r="H995" s="58"/>
      <c r="I995" s="58"/>
      <c r="K995" s="58"/>
      <c r="L995" s="58"/>
      <c r="N995" s="59"/>
    </row>
    <row r="996">
      <c r="A996" s="70"/>
      <c r="B996" s="58"/>
      <c r="C996" s="58"/>
      <c r="E996" s="58"/>
      <c r="F996" s="58"/>
      <c r="H996" s="58"/>
      <c r="I996" s="58"/>
      <c r="K996" s="58"/>
      <c r="L996" s="58"/>
      <c r="N996" s="59"/>
    </row>
    <row r="997">
      <c r="A997" s="70"/>
      <c r="B997" s="58"/>
      <c r="C997" s="58"/>
      <c r="E997" s="58"/>
      <c r="F997" s="58"/>
      <c r="H997" s="58"/>
      <c r="I997" s="58"/>
      <c r="K997" s="58"/>
      <c r="L997" s="58"/>
      <c r="N997" s="59"/>
    </row>
    <row r="998">
      <c r="A998" s="70"/>
      <c r="B998" s="58"/>
      <c r="C998" s="58"/>
      <c r="E998" s="58"/>
      <c r="F998" s="58"/>
      <c r="H998" s="58"/>
      <c r="I998" s="58"/>
      <c r="K998" s="58"/>
      <c r="L998" s="58"/>
      <c r="N998" s="59"/>
    </row>
    <row r="999">
      <c r="A999" s="70"/>
      <c r="B999" s="58"/>
      <c r="C999" s="58"/>
      <c r="E999" s="58"/>
      <c r="F999" s="58"/>
      <c r="H999" s="58"/>
      <c r="I999" s="58"/>
      <c r="K999" s="58"/>
      <c r="L999" s="58"/>
      <c r="N999" s="59"/>
    </row>
    <row r="1000">
      <c r="A1000" s="70"/>
      <c r="B1000" s="58"/>
      <c r="C1000" s="58"/>
      <c r="E1000" s="58"/>
      <c r="F1000" s="58"/>
      <c r="H1000" s="58"/>
      <c r="I1000" s="58"/>
      <c r="K1000" s="58"/>
      <c r="L1000" s="58"/>
      <c r="N1000" s="59"/>
    </row>
  </sheetData>
  <mergeCells count="3">
    <mergeCell ref="E4:F4"/>
    <mergeCell ref="H4:I4"/>
    <mergeCell ref="K4:L4"/>
  </mergeCells>
  <conditionalFormatting sqref="D6:D36 G6:G36 J6:J36">
    <cfRule type="cellIs" dxfId="5" priority="1" stopIfTrue="1" operator="greaterThan">
      <formula>0</formula>
    </cfRule>
  </conditionalFormatting>
  <conditionalFormatting sqref="D6:D36 G6:G36 J6:J36">
    <cfRule type="cellIs" dxfId="1" priority="2" stopIfTrue="1" operator="lessThan">
      <formula>0</formula>
    </cfRule>
  </conditionalFormatting>
  <conditionalFormatting sqref="M6:M36">
    <cfRule type="cellIs" dxfId="5" priority="3" stopIfTrue="1" operator="lessThan">
      <formula>0</formula>
    </cfRule>
  </conditionalFormatting>
  <conditionalFormatting sqref="M6:M36">
    <cfRule type="cellIs" dxfId="1" priority="4" stopIfTrue="1" operator="greaterThan">
      <formula>0</formula>
    </cfRule>
  </conditionalFormatting>
  <dataValidations>
    <dataValidation type="list" allowBlank="1" showErrorMessage="1" sqref="N6:N40">
      <formula1>"да,нет"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5" max="5" width="13.5"/>
    <col customWidth="1" min="34" max="34" width="20.5"/>
  </cols>
  <sheetData>
    <row r="1">
      <c r="A1" s="118" t="s">
        <v>459</v>
      </c>
      <c r="B1" s="119" t="s">
        <v>460</v>
      </c>
      <c r="C1" s="120" t="s">
        <v>461</v>
      </c>
      <c r="D1" s="121" t="s">
        <v>462</v>
      </c>
      <c r="E1" s="122" t="s">
        <v>463</v>
      </c>
      <c r="F1" s="6"/>
      <c r="G1" s="60"/>
      <c r="H1" s="60"/>
      <c r="I1" s="60"/>
      <c r="J1" s="60"/>
      <c r="K1" s="6"/>
      <c r="L1" s="6"/>
      <c r="M1" s="6"/>
      <c r="N1" s="6"/>
      <c r="O1" s="6"/>
      <c r="P1" s="6"/>
      <c r="Q1" s="6"/>
      <c r="R1" s="60"/>
      <c r="S1" s="60"/>
      <c r="T1" s="6"/>
      <c r="U1" s="6"/>
      <c r="V1" s="6"/>
      <c r="W1" s="6"/>
      <c r="X1" s="60" t="s">
        <v>464</v>
      </c>
      <c r="Y1" s="60" t="s">
        <v>302</v>
      </c>
      <c r="Z1" s="60" t="s">
        <v>465</v>
      </c>
      <c r="AA1" s="60" t="s">
        <v>466</v>
      </c>
      <c r="AB1" s="60"/>
      <c r="AC1" s="60"/>
      <c r="AD1" s="60"/>
      <c r="AE1" s="60"/>
      <c r="AF1" s="60" t="s">
        <v>467</v>
      </c>
      <c r="AG1" s="60" t="s">
        <v>6</v>
      </c>
      <c r="AH1" s="60" t="s">
        <v>468</v>
      </c>
    </row>
    <row r="2">
      <c r="A2" s="123">
        <v>4.0</v>
      </c>
      <c r="B2" s="123">
        <v>7.0</v>
      </c>
      <c r="C2" s="123">
        <v>7.0</v>
      </c>
      <c r="D2" s="123">
        <v>12.0</v>
      </c>
      <c r="E2" s="124">
        <v>30.0</v>
      </c>
      <c r="F2" s="6"/>
      <c r="G2" s="125"/>
      <c r="H2" s="126"/>
      <c r="I2" s="60"/>
      <c r="J2" s="127"/>
      <c r="K2" s="6"/>
      <c r="L2" s="6"/>
      <c r="M2" s="6"/>
      <c r="N2" s="6"/>
      <c r="O2" s="60"/>
      <c r="P2" s="6"/>
      <c r="Q2" s="6"/>
      <c r="R2" s="87"/>
      <c r="S2" s="87"/>
      <c r="T2" s="6"/>
      <c r="U2" s="6"/>
      <c r="V2" s="6"/>
      <c r="W2" s="6"/>
      <c r="X2" s="128">
        <v>46053.0</v>
      </c>
      <c r="Y2" s="129">
        <v>158849.2799999998</v>
      </c>
      <c r="Z2" s="129">
        <v>5017742.0</v>
      </c>
      <c r="AA2" s="130">
        <v>0.03165752244734779</v>
      </c>
      <c r="AB2" s="60"/>
      <c r="AC2" s="60"/>
      <c r="AD2" s="60"/>
      <c r="AE2" s="60"/>
      <c r="AF2" s="60">
        <f>SUM(AH2:AH1020)</f>
        <v>232489</v>
      </c>
      <c r="AG2" s="60">
        <v>0.0</v>
      </c>
      <c r="AH2" s="60">
        <v>0.0</v>
      </c>
    </row>
    <row r="3">
      <c r="A3" s="60"/>
      <c r="B3" s="122" t="s">
        <v>469</v>
      </c>
      <c r="F3" s="6"/>
      <c r="G3" s="125"/>
      <c r="H3" s="126"/>
      <c r="I3" s="60" t="s">
        <v>470</v>
      </c>
      <c r="J3" s="60" t="s">
        <v>471</v>
      </c>
      <c r="K3" s="60" t="s">
        <v>472</v>
      </c>
      <c r="L3" s="6"/>
      <c r="M3" s="6"/>
      <c r="N3" s="60"/>
      <c r="O3" s="6"/>
      <c r="P3" s="6"/>
      <c r="Q3" s="60"/>
      <c r="R3" s="59"/>
      <c r="S3" s="59"/>
      <c r="T3" s="6"/>
      <c r="U3" s="6"/>
      <c r="V3" s="6"/>
      <c r="W3" s="6"/>
      <c r="X3" s="128">
        <v>46081.0</v>
      </c>
      <c r="Y3" s="129">
        <v>237866.4499999998</v>
      </c>
      <c r="Z3" s="129">
        <v>4999554.0</v>
      </c>
      <c r="AA3" s="130">
        <v>0.04757753391602527</v>
      </c>
      <c r="AB3" s="60"/>
      <c r="AC3" s="60"/>
      <c r="AD3" s="60"/>
      <c r="AE3" s="60"/>
      <c r="AF3" s="60"/>
      <c r="AG3" s="60">
        <v>1.0</v>
      </c>
      <c r="AH3" s="60">
        <v>2300.0</v>
      </c>
    </row>
    <row r="4">
      <c r="A4" s="4" t="s">
        <v>473</v>
      </c>
      <c r="B4" s="131" t="s">
        <v>474</v>
      </c>
      <c r="C4" s="132" t="s">
        <v>475</v>
      </c>
      <c r="D4" s="133" t="s">
        <v>301</v>
      </c>
      <c r="E4" s="134" t="s">
        <v>476</v>
      </c>
      <c r="F4" s="135" t="s">
        <v>477</v>
      </c>
      <c r="I4" s="136">
        <f>AVERAGE(B5:B1020)</f>
        <v>8719.343177</v>
      </c>
      <c r="J4" s="137">
        <v>9500.0</v>
      </c>
      <c r="K4" s="127">
        <f>(I4-J4)/J4</f>
        <v>-0.08217440242</v>
      </c>
      <c r="L4" s="6"/>
      <c r="M4" s="6"/>
      <c r="O4" s="6"/>
      <c r="P4" s="138"/>
      <c r="Q4" s="6"/>
      <c r="R4" s="59"/>
      <c r="S4" s="59"/>
      <c r="T4" s="6"/>
      <c r="U4" s="6"/>
      <c r="V4" s="6"/>
      <c r="W4" s="6"/>
      <c r="X4" s="128">
        <v>46112.0</v>
      </c>
      <c r="Y4" s="129">
        <f>247373.84-29449</f>
        <v>217924.84</v>
      </c>
      <c r="Z4" s="129">
        <v>5556634.0</v>
      </c>
      <c r="AA4" s="130">
        <v>0.04451864923980959</v>
      </c>
      <c r="AB4" s="60"/>
      <c r="AC4" s="60"/>
      <c r="AD4" s="60"/>
      <c r="AE4" s="60"/>
      <c r="AF4" s="60"/>
      <c r="AG4" s="60">
        <v>2.0</v>
      </c>
      <c r="AH4" s="60">
        <v>300.0</v>
      </c>
    </row>
    <row r="5">
      <c r="A5" s="139">
        <v>1.0</v>
      </c>
      <c r="B5" s="140">
        <f>'1'!D2</f>
        <v>17400.55387</v>
      </c>
      <c r="C5" s="141">
        <f>'1'!G$2</f>
        <v>106.083871</v>
      </c>
      <c r="D5" s="142">
        <f>'1'!H$2</f>
        <v>165.1283498</v>
      </c>
      <c r="E5" s="143">
        <f>'1'!I$2</f>
        <v>699.888129</v>
      </c>
      <c r="F5" s="59"/>
      <c r="H5" s="59"/>
      <c r="I5" s="144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128">
        <v>46142.0</v>
      </c>
      <c r="Y5" s="129">
        <f>452394.84-47916</f>
        <v>404478.84</v>
      </c>
      <c r="Z5" s="129">
        <f>6979185</f>
        <v>6979185</v>
      </c>
      <c r="AA5" s="130">
        <v>0.0676739955068981</v>
      </c>
      <c r="AB5" s="87"/>
      <c r="AC5" s="87"/>
      <c r="AD5" s="87"/>
      <c r="AE5" s="87"/>
      <c r="AF5" s="87"/>
      <c r="AG5" s="87">
        <v>3.0</v>
      </c>
      <c r="AH5" s="60">
        <v>3892.0</v>
      </c>
    </row>
    <row r="6">
      <c r="A6" s="145">
        <v>2.0</v>
      </c>
      <c r="B6" s="140">
        <f>'2'!D2</f>
        <v>5056.77329</v>
      </c>
      <c r="C6" s="141">
        <f>'2'!G$2</f>
        <v>23.62580645</v>
      </c>
      <c r="D6" s="142">
        <f>'2'!H$2</f>
        <v>219.1406382</v>
      </c>
      <c r="E6" s="143">
        <f>'2'!I$2</f>
        <v>185.6921569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146">
        <v>46173.0</v>
      </c>
      <c r="Y6" s="129">
        <f>369911.43-142159</f>
        <v>227752.43</v>
      </c>
      <c r="Z6" s="129">
        <v>7122430.0</v>
      </c>
      <c r="AA6" s="130">
        <f t="shared" ref="AA6:AA8" si="1">Y6/(Z6/100%)</f>
        <v>0.03197678742</v>
      </c>
      <c r="AB6" s="87"/>
      <c r="AC6" s="87"/>
      <c r="AD6" s="87"/>
      <c r="AE6" s="87"/>
      <c r="AF6" s="87"/>
      <c r="AG6" s="87">
        <v>4.0</v>
      </c>
      <c r="AH6" s="60"/>
    </row>
    <row r="7">
      <c r="A7" s="147">
        <v>3.0</v>
      </c>
      <c r="B7" s="140">
        <f>'3'!D$2</f>
        <v>7694.371154</v>
      </c>
      <c r="C7" s="141">
        <f>'3'!G$2</f>
        <v>32</v>
      </c>
      <c r="D7" s="142">
        <f>'3'!H$2</f>
        <v>238.0956807</v>
      </c>
      <c r="E7" s="143">
        <f>'3'!I$2</f>
        <v>673.6311538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146">
        <v>46203.0</v>
      </c>
      <c r="Y7" s="129">
        <f>359696.35-110000</f>
        <v>249696.35</v>
      </c>
      <c r="Z7" s="129">
        <v>6644976.0</v>
      </c>
      <c r="AA7" s="130">
        <f t="shared" si="1"/>
        <v>0.03757671209</v>
      </c>
      <c r="AB7" s="87"/>
      <c r="AC7" s="148"/>
      <c r="AD7" s="148"/>
      <c r="AE7" s="148"/>
      <c r="AF7" s="148"/>
      <c r="AG7" s="87">
        <v>5.0</v>
      </c>
      <c r="AH7" s="60">
        <v>300.0</v>
      </c>
    </row>
    <row r="8">
      <c r="A8" s="145">
        <v>4.0</v>
      </c>
      <c r="B8" s="140">
        <f>'4'!D$2-'4'!C2</f>
        <v>2941.437382</v>
      </c>
      <c r="C8" s="141">
        <f>'4'!G$2</f>
        <v>32.15789474</v>
      </c>
      <c r="D8" s="142">
        <f>'4'!H$2</f>
        <v>248.8686415</v>
      </c>
      <c r="E8" s="143">
        <f>'4'!I$2</f>
        <v>1248.431688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146">
        <v>46234.0</v>
      </c>
      <c r="Y8" s="129">
        <v>341983.18000000005</v>
      </c>
      <c r="Z8" s="129">
        <v>7338851.0</v>
      </c>
      <c r="AA8" s="130">
        <f t="shared" si="1"/>
        <v>0.04659900848</v>
      </c>
      <c r="AB8" s="87"/>
      <c r="AC8" s="148"/>
      <c r="AD8" s="87"/>
      <c r="AE8" s="148"/>
      <c r="AF8" s="148"/>
      <c r="AG8" s="87">
        <v>6.0</v>
      </c>
      <c r="AH8" s="60">
        <v>3638.0</v>
      </c>
    </row>
    <row r="9">
      <c r="A9" s="139">
        <v>5.0</v>
      </c>
      <c r="B9" s="140">
        <f>'5'!D$2</f>
        <v>14822.31594</v>
      </c>
      <c r="C9" s="141">
        <f>'5'!G$2</f>
        <v>70.09677419</v>
      </c>
      <c r="D9" s="142">
        <f>'5'!H$2</f>
        <v>212.75225</v>
      </c>
      <c r="E9" s="143">
        <f>'5'!I$2</f>
        <v>449.8674675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146">
        <v>46258.0</v>
      </c>
      <c r="Y9" s="129">
        <v>295159.88</v>
      </c>
      <c r="Z9" s="149"/>
      <c r="AA9" s="59"/>
      <c r="AB9" s="87"/>
      <c r="AC9" s="87"/>
      <c r="AD9" s="148"/>
      <c r="AE9" s="148"/>
      <c r="AF9" s="148"/>
      <c r="AG9" s="87">
        <v>7.0</v>
      </c>
      <c r="AH9" s="60">
        <v>300.0</v>
      </c>
    </row>
    <row r="10">
      <c r="A10" s="150">
        <v>6.0</v>
      </c>
      <c r="B10" s="140">
        <f>'6'!D$2</f>
        <v>9760.792715</v>
      </c>
      <c r="C10" s="141">
        <f>'6'!G$2</f>
        <v>49.19205298</v>
      </c>
      <c r="D10" s="142">
        <f>'6'!H$2</f>
        <v>201.5146855</v>
      </c>
      <c r="E10" s="143">
        <f>'6'!I$2</f>
        <v>520.8479605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129"/>
      <c r="Z10" s="149"/>
      <c r="AA10" s="59"/>
      <c r="AB10" s="87"/>
      <c r="AC10" s="87"/>
      <c r="AD10" s="87"/>
      <c r="AE10" s="148"/>
      <c r="AF10" s="148"/>
      <c r="AG10" s="87">
        <v>8.0</v>
      </c>
      <c r="AH10" s="60">
        <v>5810.0</v>
      </c>
    </row>
    <row r="11">
      <c r="A11" s="145">
        <v>7.0</v>
      </c>
      <c r="B11" s="140">
        <f>'7'!D$2</f>
        <v>5577.068595</v>
      </c>
      <c r="C11" s="141">
        <f>'7'!G$2</f>
        <v>30.30578512</v>
      </c>
      <c r="D11" s="142">
        <f>'7'!H$2</f>
        <v>184.0604115</v>
      </c>
      <c r="E11" s="143">
        <f>'7'!I$2</f>
        <v>239.2430508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149"/>
      <c r="Z11" s="149"/>
      <c r="AA11" s="59"/>
      <c r="AB11" s="151"/>
      <c r="AC11" s="87"/>
      <c r="AD11" s="87"/>
      <c r="AE11" s="87"/>
      <c r="AF11" s="87"/>
      <c r="AG11" s="87">
        <v>9.0</v>
      </c>
      <c r="AH11" s="60">
        <v>9900.0</v>
      </c>
    </row>
    <row r="12">
      <c r="A12" s="152">
        <v>8.0</v>
      </c>
      <c r="B12" s="140">
        <f>'8'!D$2</f>
        <v>7437.816447</v>
      </c>
      <c r="C12" s="141">
        <f>'8'!G$2</f>
        <v>31.97368421</v>
      </c>
      <c r="D12" s="142">
        <f>'8'!H$2</f>
        <v>238.0498679</v>
      </c>
      <c r="E12" s="143">
        <f>'8'!I$2</f>
        <v>257.4453947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149"/>
      <c r="Z12" s="149"/>
      <c r="AA12" s="59"/>
      <c r="AC12" s="148"/>
      <c r="AD12" s="148"/>
      <c r="AE12" s="148"/>
      <c r="AF12" s="148"/>
      <c r="AG12" s="87">
        <v>10.0</v>
      </c>
      <c r="AH12" s="60">
        <v>3810.0</v>
      </c>
    </row>
    <row r="13">
      <c r="A13" s="150">
        <v>9.0</v>
      </c>
      <c r="B13" s="140">
        <f>'9'!D$2</f>
        <v>10341.41948</v>
      </c>
      <c r="C13" s="141">
        <f>'9'!G$2</f>
        <v>49.05844156</v>
      </c>
      <c r="D13" s="142">
        <f>'9'!H$2</f>
        <v>211.4407693</v>
      </c>
      <c r="E13" s="143">
        <f>'9'!I$2</f>
        <v>207.5638816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149"/>
      <c r="Z13" s="149"/>
      <c r="AA13" s="59"/>
      <c r="AB13" s="87"/>
      <c r="AC13" s="148"/>
      <c r="AD13" s="148"/>
      <c r="AE13" s="148"/>
      <c r="AF13" s="148"/>
      <c r="AG13" s="87">
        <v>11.0</v>
      </c>
      <c r="AH13" s="60"/>
    </row>
    <row r="14">
      <c r="A14" s="150">
        <v>10.0</v>
      </c>
      <c r="B14" s="140">
        <f>'10'!D$2</f>
        <v>9886.613026</v>
      </c>
      <c r="C14" s="141">
        <f>'10'!G$2</f>
        <v>59.24342105</v>
      </c>
      <c r="D14" s="142">
        <f>'10'!H$2</f>
        <v>168.0100176</v>
      </c>
      <c r="E14" s="143">
        <f>'10'!I$2</f>
        <v>563.0564474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149"/>
      <c r="Z14" s="149"/>
      <c r="AA14" s="59"/>
      <c r="AB14" s="87"/>
      <c r="AC14" s="148"/>
      <c r="AD14" s="148"/>
      <c r="AE14" s="148"/>
      <c r="AF14" s="148"/>
      <c r="AG14" s="87">
        <v>12.0</v>
      </c>
      <c r="AH14" s="60">
        <v>4800.0</v>
      </c>
    </row>
    <row r="15">
      <c r="A15" s="153">
        <v>11.0</v>
      </c>
      <c r="B15" s="140"/>
      <c r="C15" s="141"/>
      <c r="D15" s="142"/>
      <c r="E15" s="143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149"/>
      <c r="Z15" s="149"/>
      <c r="AA15" s="59"/>
      <c r="AB15" s="87"/>
      <c r="AC15" s="148"/>
      <c r="AD15" s="148"/>
      <c r="AE15" s="148"/>
      <c r="AF15" s="148"/>
      <c r="AG15" s="87">
        <v>13.0</v>
      </c>
      <c r="AH15" s="60">
        <v>4800.0</v>
      </c>
    </row>
    <row r="16">
      <c r="A16" s="145">
        <v>12.0</v>
      </c>
      <c r="B16" s="140">
        <f>'12'!D$2</f>
        <v>6144.256623</v>
      </c>
      <c r="C16" s="141">
        <f>'12'!G$2</f>
        <v>41.97350993</v>
      </c>
      <c r="D16" s="142">
        <f>'12'!H$2</f>
        <v>148.2933266</v>
      </c>
      <c r="E16" s="143">
        <f>'12'!I$2</f>
        <v>222.515894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149"/>
      <c r="Z16" s="149"/>
      <c r="AA16" s="59"/>
      <c r="AB16" s="87"/>
      <c r="AC16" s="148"/>
      <c r="AD16" s="148"/>
      <c r="AE16" s="148"/>
      <c r="AF16" s="148"/>
      <c r="AG16" s="87">
        <v>14.0</v>
      </c>
      <c r="AH16" s="60">
        <v>6765.0</v>
      </c>
    </row>
    <row r="17">
      <c r="A17" s="145">
        <v>13.0</v>
      </c>
      <c r="B17" s="140">
        <f>'13'!D$2</f>
        <v>6274.825497</v>
      </c>
      <c r="C17" s="141">
        <f>'13'!G$2</f>
        <v>53.15231788</v>
      </c>
      <c r="D17" s="142">
        <f>'13'!H$2</f>
        <v>126.2477123</v>
      </c>
      <c r="E17" s="143">
        <f>'13'!I$2</f>
        <v>265.2792715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149"/>
      <c r="Z17" s="149"/>
      <c r="AA17" s="59"/>
      <c r="AB17" s="87"/>
      <c r="AC17" s="148"/>
      <c r="AD17" s="148"/>
      <c r="AE17" s="148"/>
      <c r="AF17" s="148"/>
      <c r="AG17" s="87">
        <v>15.0</v>
      </c>
      <c r="AH17" s="60">
        <v>2800.0</v>
      </c>
    </row>
    <row r="18">
      <c r="A18" s="150">
        <v>14.0</v>
      </c>
      <c r="B18" s="140">
        <f>'14'!D$2</f>
        <v>11786.43987</v>
      </c>
      <c r="C18" s="141">
        <f>'14'!G$2</f>
        <v>67.63157895</v>
      </c>
      <c r="D18" s="142">
        <f>'14'!H$2</f>
        <v>175.5060351</v>
      </c>
      <c r="E18" s="143">
        <f>'14'!I$2</f>
        <v>345.5130667</v>
      </c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149"/>
      <c r="Z18" s="149"/>
      <c r="AA18" s="59"/>
      <c r="AB18" s="87"/>
      <c r="AC18" s="148"/>
      <c r="AD18" s="148"/>
      <c r="AE18" s="148"/>
      <c r="AF18" s="148"/>
      <c r="AG18" s="87">
        <v>16.0</v>
      </c>
      <c r="AH18" s="60">
        <v>300.0</v>
      </c>
    </row>
    <row r="19">
      <c r="A19" s="152">
        <v>15.0</v>
      </c>
      <c r="B19" s="140">
        <f>'15'!D$2</f>
        <v>8637.924503</v>
      </c>
      <c r="C19" s="141">
        <f>'15'!G$2</f>
        <v>49.37086093</v>
      </c>
      <c r="D19" s="142">
        <f>'15'!H$2</f>
        <v>176.1639703</v>
      </c>
      <c r="E19" s="143">
        <f>'15'!I$2</f>
        <v>308.5266892</v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149"/>
      <c r="Z19" s="149"/>
      <c r="AA19" s="59"/>
      <c r="AB19" s="87"/>
      <c r="AC19" s="148"/>
      <c r="AD19" s="148"/>
      <c r="AE19" s="148"/>
      <c r="AF19" s="148"/>
      <c r="AG19" s="87">
        <v>17.0</v>
      </c>
      <c r="AH19" s="60">
        <v>7049.0</v>
      </c>
    </row>
    <row r="20">
      <c r="A20" s="152">
        <v>16.0</v>
      </c>
      <c r="B20" s="140">
        <f>'16'!D$2</f>
        <v>7918.144702</v>
      </c>
      <c r="C20" s="141">
        <f>'16'!G$2</f>
        <v>39.62913907</v>
      </c>
      <c r="D20" s="142">
        <f>'16'!H$2</f>
        <v>200.7957982</v>
      </c>
      <c r="E20" s="143">
        <f>'16'!I$2</f>
        <v>238.8313514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149"/>
      <c r="Z20" s="149"/>
      <c r="AA20" s="59"/>
      <c r="AB20" s="87"/>
      <c r="AC20" s="148"/>
      <c r="AD20" s="148"/>
      <c r="AE20" s="148"/>
      <c r="AF20" s="148"/>
      <c r="AG20" s="87">
        <v>18.0</v>
      </c>
      <c r="AH20" s="60">
        <v>300.0</v>
      </c>
    </row>
    <row r="21">
      <c r="A21" s="145">
        <v>17.0</v>
      </c>
      <c r="B21" s="140">
        <f>'17'!D$2</f>
        <v>6951.122549</v>
      </c>
      <c r="C21" s="141">
        <f>'17'!G$2</f>
        <v>38.01960784</v>
      </c>
      <c r="D21" s="142">
        <f>'17'!H$2</f>
        <v>184.5332671</v>
      </c>
      <c r="E21" s="143">
        <f>'17'!I$2</f>
        <v>437.3596078</v>
      </c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149"/>
      <c r="Z21" s="149"/>
      <c r="AA21" s="59"/>
      <c r="AB21" s="87"/>
      <c r="AC21" s="148"/>
      <c r="AD21" s="148"/>
      <c r="AE21" s="148"/>
      <c r="AF21" s="148"/>
      <c r="AG21" s="87">
        <v>19.0</v>
      </c>
      <c r="AH21" s="60">
        <v>2239.0</v>
      </c>
    </row>
    <row r="22">
      <c r="A22" s="145">
        <v>18.0</v>
      </c>
      <c r="B22" s="140">
        <f>'18'!D$2</f>
        <v>6322.1</v>
      </c>
      <c r="C22" s="141">
        <f>'18'!G$2</f>
        <v>33.6</v>
      </c>
      <c r="D22" s="142">
        <f>'18'!H$2</f>
        <v>195.0372366</v>
      </c>
      <c r="E22" s="143">
        <f>'18'!I$2</f>
        <v>839.3628571</v>
      </c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149"/>
      <c r="Z22" s="149"/>
      <c r="AA22" s="59"/>
      <c r="AB22" s="87"/>
      <c r="AC22" s="148"/>
      <c r="AD22" s="148"/>
      <c r="AE22" s="148"/>
      <c r="AF22" s="148"/>
      <c r="AG22" s="87">
        <v>20.0</v>
      </c>
      <c r="AH22" s="60">
        <v>3606.0</v>
      </c>
    </row>
    <row r="23">
      <c r="A23" s="145">
        <v>19.0</v>
      </c>
      <c r="B23" s="140">
        <f>'19'!D$2</f>
        <v>6887.142857</v>
      </c>
      <c r="C23" s="141">
        <f>'19'!G$2</f>
        <v>39.96598639</v>
      </c>
      <c r="D23" s="142">
        <f>'19'!H$2</f>
        <v>173.8663277</v>
      </c>
      <c r="E23" s="143">
        <f>'19'!I$2</f>
        <v>299.1394595</v>
      </c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149"/>
      <c r="Z23" s="149"/>
      <c r="AA23" s="59"/>
      <c r="AB23" s="87"/>
      <c r="AC23" s="148"/>
      <c r="AD23" s="148"/>
      <c r="AE23" s="148"/>
      <c r="AF23" s="148"/>
      <c r="AG23" s="87">
        <v>21.0</v>
      </c>
      <c r="AH23" s="60">
        <v>2180.0</v>
      </c>
    </row>
    <row r="24">
      <c r="A24" s="139">
        <v>20.0</v>
      </c>
      <c r="B24" s="140">
        <f>'20'!D$2</f>
        <v>15616.14739</v>
      </c>
      <c r="C24" s="141">
        <f>'20'!G$2</f>
        <v>71.91503268</v>
      </c>
      <c r="D24" s="142">
        <f>'20'!H$2</f>
        <v>217.7926617</v>
      </c>
      <c r="E24" s="143">
        <f>'20'!I$2</f>
        <v>610.6281081</v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149"/>
      <c r="Z24" s="149"/>
      <c r="AA24" s="59"/>
      <c r="AB24" s="59"/>
      <c r="AC24" s="59"/>
      <c r="AD24" s="59"/>
      <c r="AE24" s="59"/>
      <c r="AF24" s="59"/>
      <c r="AG24" s="87">
        <v>22.0</v>
      </c>
      <c r="AH24" s="60">
        <v>2300.0</v>
      </c>
    </row>
    <row r="25">
      <c r="A25" s="152">
        <v>21.0</v>
      </c>
      <c r="B25" s="140">
        <f>'21'!D$2</f>
        <v>7178.758082</v>
      </c>
      <c r="C25" s="141">
        <f>'21'!G$2</f>
        <v>36.18493151</v>
      </c>
      <c r="D25" s="142">
        <f>'21'!H$2</f>
        <v>197.875012</v>
      </c>
      <c r="E25" s="143">
        <f>'21'!I$2</f>
        <v>264.3380137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149"/>
      <c r="Z25" s="149"/>
      <c r="AA25" s="59"/>
      <c r="AB25" s="59"/>
      <c r="AC25" s="59"/>
      <c r="AD25" s="59"/>
      <c r="AE25" s="59"/>
      <c r="AF25" s="59"/>
      <c r="AG25" s="87">
        <v>23.0</v>
      </c>
      <c r="AH25" s="60">
        <v>2300.0</v>
      </c>
    </row>
    <row r="26">
      <c r="A26" s="145">
        <v>22.0</v>
      </c>
      <c r="B26" s="140">
        <f>'22'!D$2</f>
        <v>6456.099306</v>
      </c>
      <c r="C26" s="141">
        <f>'22'!G$2</f>
        <v>42.19444444</v>
      </c>
      <c r="D26" s="142">
        <f>'22'!H$2</f>
        <v>153.6764406</v>
      </c>
      <c r="E26" s="143">
        <f>'22'!I$2</f>
        <v>424.4194483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149"/>
      <c r="Z26" s="149"/>
      <c r="AA26" s="59"/>
      <c r="AB26" s="59"/>
      <c r="AC26" s="59"/>
      <c r="AD26" s="59"/>
      <c r="AE26" s="59"/>
      <c r="AF26" s="59"/>
      <c r="AG26" s="148">
        <v>24.0</v>
      </c>
      <c r="AH26" s="148">
        <v>300.0</v>
      </c>
    </row>
    <row r="27">
      <c r="A27" s="150">
        <v>23.0</v>
      </c>
      <c r="B27" s="140">
        <f>'23'!D$2</f>
        <v>9432.356207</v>
      </c>
      <c r="C27" s="141">
        <f>'23'!G$2</f>
        <v>49.8</v>
      </c>
      <c r="D27" s="142">
        <f>'23'!H$2</f>
        <v>189.4961966</v>
      </c>
      <c r="E27" s="143">
        <f>'23'!I$2</f>
        <v>311.4075714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149"/>
      <c r="Z27" s="149"/>
      <c r="AA27" s="59"/>
      <c r="AB27" s="59"/>
      <c r="AC27" s="59"/>
      <c r="AD27" s="59"/>
      <c r="AE27" s="59"/>
      <c r="AF27" s="59"/>
      <c r="AG27" s="148">
        <v>25.0</v>
      </c>
      <c r="AH27" s="148">
        <v>300.0</v>
      </c>
    </row>
    <row r="28">
      <c r="A28" s="152">
        <v>24.0</v>
      </c>
      <c r="B28" s="140">
        <f>'24'!D$2</f>
        <v>7901.36903</v>
      </c>
      <c r="C28" s="141">
        <f>'24'!G$2</f>
        <v>42.32592593</v>
      </c>
      <c r="D28" s="142">
        <f>'24'!H$2</f>
        <v>183.8701932</v>
      </c>
      <c r="E28" s="143">
        <f>'24'!I$2</f>
        <v>553.7883333</v>
      </c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149"/>
      <c r="Z28" s="149"/>
      <c r="AA28" s="59"/>
      <c r="AB28" s="59"/>
      <c r="AC28" s="59"/>
      <c r="AD28" s="59"/>
      <c r="AE28" s="59"/>
      <c r="AF28" s="59"/>
      <c r="AG28" s="148">
        <v>26.0</v>
      </c>
      <c r="AH28" s="148">
        <v>4010.0</v>
      </c>
    </row>
    <row r="29">
      <c r="A29" s="153">
        <v>25.0</v>
      </c>
      <c r="B29" s="162">
        <f>'25'!D$2</f>
        <v>5921.284615</v>
      </c>
      <c r="C29" s="141">
        <f>'25'!G$2</f>
        <v>36.61538462</v>
      </c>
      <c r="D29" s="142">
        <f>'25'!H$2</f>
        <v>168.6473747</v>
      </c>
      <c r="E29" s="143">
        <f>'25'!I$2</f>
        <v>370.3707692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149"/>
      <c r="Z29" s="149"/>
      <c r="AA29" s="59"/>
      <c r="AB29" s="59"/>
      <c r="AC29" s="59"/>
      <c r="AD29" s="59"/>
      <c r="AE29" s="59"/>
      <c r="AF29" s="59"/>
      <c r="AG29" s="148">
        <v>27.0</v>
      </c>
      <c r="AH29" s="148">
        <v>4010.0</v>
      </c>
    </row>
    <row r="30">
      <c r="A30" s="145">
        <v>26.0</v>
      </c>
      <c r="B30" s="140">
        <f>'26'!D$2</f>
        <v>3501.002469</v>
      </c>
      <c r="C30" s="141">
        <f>'26'!G$2</f>
        <v>19.87654321</v>
      </c>
      <c r="D30" s="142">
        <f>'26'!H$2</f>
        <v>178.6390214</v>
      </c>
      <c r="E30" s="143">
        <f>'26'!I$2</f>
        <v>382.5575309</v>
      </c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149"/>
      <c r="Z30" s="149"/>
      <c r="AA30" s="59"/>
      <c r="AB30" s="59"/>
      <c r="AC30" s="59"/>
      <c r="AD30" s="59"/>
      <c r="AE30" s="59"/>
      <c r="AF30" s="59"/>
      <c r="AG30" s="148">
        <v>28.0</v>
      </c>
      <c r="AH30" s="148">
        <v>0.0</v>
      </c>
    </row>
    <row r="31">
      <c r="A31" s="150">
        <v>27.0</v>
      </c>
      <c r="B31" s="140">
        <f>'27'!D$2</f>
        <v>9880.797468</v>
      </c>
      <c r="C31" s="141">
        <f>'27'!G$2</f>
        <v>58.25641026</v>
      </c>
      <c r="D31" s="142">
        <f>'27'!H$2</f>
        <v>171.4689126</v>
      </c>
      <c r="E31" s="143">
        <f>'27'!I$2</f>
        <v>452.83275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49"/>
      <c r="Z31" s="149"/>
      <c r="AA31" s="59"/>
      <c r="AB31" s="59"/>
      <c r="AC31" s="59"/>
      <c r="AD31" s="59"/>
      <c r="AE31" s="59"/>
      <c r="AF31" s="59"/>
      <c r="AG31" s="148">
        <v>29.0</v>
      </c>
      <c r="AH31" s="148">
        <v>4180.0</v>
      </c>
    </row>
    <row r="32">
      <c r="A32" s="152">
        <v>28.0</v>
      </c>
      <c r="B32" s="140">
        <f>'28'!D$2</f>
        <v>7753.832877</v>
      </c>
      <c r="C32" s="141">
        <f>'28'!G$2</f>
        <v>46.16438356</v>
      </c>
      <c r="D32" s="142">
        <f>'28'!H$2</f>
        <v>168.7257574</v>
      </c>
      <c r="E32" s="143">
        <f>'28'!I$2</f>
        <v>600.67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/>
      <c r="Z32" s="149"/>
      <c r="AA32" s="59"/>
      <c r="AB32" s="59"/>
      <c r="AC32" s="59"/>
      <c r="AD32" s="59"/>
      <c r="AE32" s="59"/>
      <c r="AF32" s="59"/>
      <c r="AG32" s="148">
        <v>901.0</v>
      </c>
      <c r="AH32" s="148">
        <v>150000.0</v>
      </c>
    </row>
    <row r="33">
      <c r="A33" s="139">
        <v>901.0</v>
      </c>
      <c r="B33" s="140">
        <f>'901'!D$2</f>
        <v>15691.74684</v>
      </c>
      <c r="C33" s="141">
        <f>'901'!G$2</f>
        <v>74.93670886</v>
      </c>
      <c r="D33" s="142">
        <f>'901'!H$2</f>
        <v>210.0124247</v>
      </c>
      <c r="E33" s="143">
        <f>'901'!I$2</f>
        <v>197.5353846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149"/>
      <c r="Z33" s="149"/>
      <c r="AA33" s="59"/>
      <c r="AB33" s="59"/>
      <c r="AC33" s="59"/>
      <c r="AD33" s="59"/>
      <c r="AE33" s="59"/>
      <c r="AF33" s="59"/>
      <c r="AG33" s="59"/>
      <c r="AH33" s="59"/>
    </row>
    <row r="34">
      <c r="A34" s="150">
        <v>29.0</v>
      </c>
      <c r="B34" s="140">
        <f>'29'!D$2</f>
        <v>11686.43936</v>
      </c>
      <c r="C34" s="141">
        <f>'29'!G$2</f>
        <v>60.31914894</v>
      </c>
      <c r="D34" s="142">
        <f>'29'!H$2</f>
        <v>192.6270378</v>
      </c>
      <c r="E34" s="143">
        <f>'29'!I$2</f>
        <v>431.9998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149"/>
      <c r="Z34" s="149"/>
      <c r="AA34" s="59"/>
      <c r="AB34" s="59"/>
      <c r="AC34" s="59"/>
      <c r="AD34" s="59"/>
      <c r="AE34" s="59"/>
      <c r="AF34" s="59"/>
      <c r="AG34" s="59"/>
      <c r="AH34" s="59"/>
    </row>
    <row r="35">
      <c r="A35" s="59"/>
      <c r="B35" s="163"/>
      <c r="C35" s="163"/>
      <c r="D35" s="164"/>
      <c r="E35" s="164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149"/>
      <c r="Z35" s="149"/>
      <c r="AA35" s="59"/>
      <c r="AB35" s="59"/>
      <c r="AC35" s="59"/>
      <c r="AD35" s="59"/>
      <c r="AE35" s="59"/>
      <c r="AF35" s="59"/>
      <c r="AG35" s="59"/>
      <c r="AH35" s="59"/>
    </row>
    <row r="36">
      <c r="A36" s="59"/>
      <c r="B36" s="164"/>
      <c r="C36" s="164"/>
      <c r="D36" s="164"/>
      <c r="E36" s="164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149"/>
      <c r="Z36" s="149"/>
      <c r="AA36" s="59"/>
      <c r="AB36" s="59"/>
      <c r="AC36" s="59"/>
      <c r="AD36" s="59"/>
      <c r="AE36" s="59"/>
      <c r="AF36" s="59"/>
      <c r="AG36" s="59"/>
      <c r="AH36" s="59"/>
    </row>
    <row r="37">
      <c r="A37" s="59"/>
      <c r="B37" s="164"/>
      <c r="C37" s="164"/>
      <c r="D37" s="164"/>
      <c r="E37" s="164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149"/>
      <c r="Z37" s="149"/>
      <c r="AA37" s="59"/>
      <c r="AB37" s="59"/>
      <c r="AC37" s="59"/>
      <c r="AD37" s="59"/>
      <c r="AE37" s="59"/>
      <c r="AF37" s="59"/>
      <c r="AG37" s="59"/>
      <c r="AH37" s="59"/>
    </row>
    <row r="38">
      <c r="A38" s="59"/>
      <c r="B38" s="163"/>
      <c r="C38" s="163"/>
      <c r="D38" s="164"/>
      <c r="E38" s="164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149"/>
      <c r="Z38" s="149"/>
      <c r="AA38" s="59"/>
      <c r="AB38" s="59"/>
      <c r="AC38" s="59"/>
      <c r="AD38" s="59"/>
      <c r="AE38" s="59"/>
      <c r="AF38" s="59"/>
      <c r="AG38" s="59"/>
      <c r="AH38" s="59"/>
    </row>
    <row r="39">
      <c r="A39" s="59"/>
      <c r="B39" s="163"/>
      <c r="C39" s="164"/>
      <c r="D39" s="164"/>
      <c r="E39" s="164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149"/>
      <c r="Z39" s="149"/>
      <c r="AA39" s="59"/>
      <c r="AB39" s="59"/>
      <c r="AC39" s="59"/>
      <c r="AD39" s="59"/>
      <c r="AE39" s="59"/>
      <c r="AF39" s="59"/>
      <c r="AG39" s="59"/>
      <c r="AH39" s="59"/>
    </row>
    <row r="40">
      <c r="A40" s="59"/>
      <c r="B40" s="164"/>
      <c r="C40" s="164"/>
      <c r="D40" s="164"/>
      <c r="E40" s="164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149"/>
      <c r="Z40" s="149"/>
      <c r="AA40" s="59"/>
      <c r="AB40" s="59"/>
      <c r="AC40" s="59"/>
      <c r="AD40" s="59"/>
      <c r="AE40" s="59"/>
      <c r="AF40" s="59"/>
      <c r="AG40" s="59"/>
      <c r="AH40" s="59"/>
    </row>
    <row r="41">
      <c r="A41" s="59"/>
      <c r="B41" s="164"/>
      <c r="C41" s="164"/>
      <c r="D41" s="164"/>
      <c r="E41" s="164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149"/>
      <c r="Z41" s="149"/>
      <c r="AA41" s="59"/>
      <c r="AB41" s="59"/>
      <c r="AC41" s="59"/>
      <c r="AD41" s="59"/>
      <c r="AE41" s="59"/>
      <c r="AF41" s="59"/>
      <c r="AG41" s="59"/>
      <c r="AH41" s="59"/>
    </row>
    <row r="42">
      <c r="A42" s="87"/>
      <c r="B42" s="164"/>
      <c r="C42" s="164"/>
      <c r="D42" s="164"/>
      <c r="E42" s="164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149"/>
      <c r="Z42" s="149"/>
      <c r="AA42" s="59"/>
      <c r="AB42" s="59"/>
      <c r="AC42" s="59"/>
      <c r="AD42" s="59"/>
      <c r="AE42" s="59"/>
      <c r="AF42" s="59"/>
      <c r="AG42" s="59"/>
      <c r="AH42" s="59"/>
    </row>
    <row r="43">
      <c r="A43" s="59"/>
      <c r="B43" s="164"/>
      <c r="C43" s="164"/>
      <c r="D43" s="164"/>
      <c r="E43" s="164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149"/>
      <c r="Z43" s="149"/>
      <c r="AA43" s="59"/>
      <c r="AB43" s="59"/>
      <c r="AC43" s="59"/>
      <c r="AD43" s="59"/>
      <c r="AE43" s="59"/>
      <c r="AF43" s="59"/>
      <c r="AG43" s="59"/>
      <c r="AH43" s="59"/>
    </row>
    <row r="44">
      <c r="A44" s="59"/>
      <c r="B44" s="164"/>
      <c r="C44" s="164"/>
      <c r="D44" s="164"/>
      <c r="E44" s="164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149"/>
      <c r="Z44" s="149"/>
      <c r="AA44" s="59"/>
      <c r="AB44" s="59"/>
      <c r="AC44" s="59"/>
      <c r="AD44" s="59"/>
      <c r="AE44" s="59"/>
      <c r="AF44" s="59"/>
      <c r="AG44" s="59"/>
      <c r="AH44" s="59"/>
    </row>
    <row r="45">
      <c r="A45" s="59"/>
      <c r="B45" s="164"/>
      <c r="C45" s="164"/>
      <c r="D45" s="164"/>
      <c r="E45" s="164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149"/>
      <c r="Z45" s="149"/>
      <c r="AA45" s="59"/>
      <c r="AB45" s="59"/>
      <c r="AC45" s="59"/>
      <c r="AD45" s="59"/>
      <c r="AE45" s="59"/>
      <c r="AF45" s="59"/>
      <c r="AG45" s="59"/>
      <c r="AH45" s="59"/>
    </row>
    <row r="46">
      <c r="A46" s="59"/>
      <c r="B46" s="164"/>
      <c r="C46" s="164"/>
      <c r="D46" s="164"/>
      <c r="E46" s="164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149"/>
      <c r="Z46" s="149"/>
      <c r="AA46" s="59"/>
      <c r="AB46" s="59"/>
      <c r="AC46" s="59"/>
      <c r="AD46" s="59"/>
      <c r="AE46" s="59"/>
      <c r="AF46" s="59"/>
      <c r="AG46" s="59"/>
      <c r="AH46" s="59"/>
    </row>
    <row r="47">
      <c r="A47" s="59"/>
      <c r="B47" s="164"/>
      <c r="C47" s="164"/>
      <c r="D47" s="164"/>
      <c r="E47" s="164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149"/>
      <c r="Z47" s="149"/>
      <c r="AA47" s="59"/>
      <c r="AB47" s="59"/>
      <c r="AC47" s="59"/>
      <c r="AD47" s="59"/>
      <c r="AE47" s="59"/>
      <c r="AF47" s="59"/>
      <c r="AG47" s="59"/>
      <c r="AH47" s="59"/>
    </row>
    <row r="48">
      <c r="A48" s="59"/>
      <c r="B48" s="164"/>
      <c r="C48" s="164"/>
      <c r="D48" s="164"/>
      <c r="E48" s="164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149"/>
      <c r="Z48" s="149"/>
      <c r="AA48" s="59"/>
      <c r="AB48" s="59"/>
      <c r="AC48" s="59"/>
      <c r="AD48" s="59"/>
      <c r="AE48" s="59"/>
      <c r="AF48" s="59"/>
      <c r="AG48" s="59"/>
      <c r="AH48" s="59"/>
    </row>
    <row r="49">
      <c r="A49" s="59"/>
      <c r="B49" s="164"/>
      <c r="C49" s="164"/>
      <c r="D49" s="164"/>
      <c r="E49" s="164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149"/>
      <c r="Z49" s="149"/>
      <c r="AA49" s="59"/>
      <c r="AB49" s="59"/>
      <c r="AC49" s="59"/>
      <c r="AD49" s="59"/>
      <c r="AE49" s="59"/>
      <c r="AF49" s="59"/>
      <c r="AG49" s="59"/>
      <c r="AH49" s="59"/>
    </row>
    <row r="50">
      <c r="A50" s="59"/>
      <c r="B50" s="164"/>
      <c r="C50" s="164"/>
      <c r="D50" s="164"/>
      <c r="E50" s="164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149"/>
      <c r="Z50" s="149"/>
      <c r="AA50" s="59"/>
      <c r="AB50" s="59"/>
      <c r="AC50" s="59"/>
      <c r="AD50" s="59"/>
      <c r="AE50" s="59"/>
      <c r="AF50" s="59"/>
      <c r="AG50" s="59"/>
      <c r="AH50" s="59"/>
    </row>
    <row r="51">
      <c r="A51" s="59"/>
      <c r="B51" s="164"/>
      <c r="C51" s="164"/>
      <c r="D51" s="164"/>
      <c r="E51" s="164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149"/>
      <c r="Z51" s="149"/>
      <c r="AA51" s="59"/>
      <c r="AB51" s="59"/>
      <c r="AC51" s="59"/>
      <c r="AD51" s="59"/>
      <c r="AE51" s="59"/>
      <c r="AF51" s="59"/>
      <c r="AG51" s="59"/>
      <c r="AH51" s="59"/>
    </row>
    <row r="52">
      <c r="A52" s="59"/>
      <c r="B52" s="164"/>
      <c r="C52" s="164"/>
      <c r="D52" s="164"/>
      <c r="E52" s="164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149"/>
      <c r="Z52" s="149"/>
      <c r="AA52" s="59"/>
      <c r="AB52" s="59"/>
      <c r="AC52" s="59"/>
      <c r="AD52" s="59"/>
      <c r="AE52" s="59"/>
      <c r="AF52" s="59"/>
      <c r="AG52" s="59"/>
      <c r="AH52" s="59"/>
    </row>
    <row r="53">
      <c r="A53" s="59"/>
      <c r="B53" s="164"/>
      <c r="C53" s="164"/>
      <c r="D53" s="164"/>
      <c r="E53" s="164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149"/>
      <c r="Z53" s="149"/>
      <c r="AA53" s="59"/>
      <c r="AB53" s="59"/>
      <c r="AC53" s="59"/>
      <c r="AD53" s="59"/>
      <c r="AE53" s="59"/>
      <c r="AF53" s="59"/>
      <c r="AG53" s="59"/>
      <c r="AH53" s="59"/>
    </row>
    <row r="54">
      <c r="A54" s="59"/>
      <c r="B54" s="164"/>
      <c r="C54" s="164"/>
      <c r="D54" s="164"/>
      <c r="E54" s="164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149"/>
      <c r="Z54" s="149"/>
      <c r="AA54" s="59"/>
      <c r="AB54" s="59"/>
      <c r="AC54" s="59"/>
      <c r="AD54" s="59"/>
      <c r="AE54" s="59"/>
      <c r="AF54" s="59"/>
      <c r="AG54" s="59"/>
      <c r="AH54" s="59"/>
    </row>
    <row r="55">
      <c r="A55" s="59"/>
      <c r="B55" s="164"/>
      <c r="C55" s="164"/>
      <c r="D55" s="164"/>
      <c r="E55" s="164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149"/>
      <c r="Z55" s="149"/>
      <c r="AA55" s="59"/>
      <c r="AB55" s="59"/>
      <c r="AC55" s="59"/>
      <c r="AD55" s="59"/>
      <c r="AE55" s="59"/>
      <c r="AF55" s="59"/>
      <c r="AG55" s="59"/>
      <c r="AH55" s="59"/>
    </row>
    <row r="56">
      <c r="A56" s="59"/>
      <c r="B56" s="164"/>
      <c r="C56" s="164"/>
      <c r="D56" s="164"/>
      <c r="E56" s="164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149"/>
      <c r="Z56" s="149"/>
      <c r="AA56" s="59"/>
      <c r="AB56" s="59"/>
      <c r="AC56" s="59"/>
      <c r="AD56" s="59"/>
      <c r="AE56" s="59"/>
      <c r="AF56" s="59"/>
      <c r="AG56" s="59"/>
      <c r="AH56" s="59"/>
    </row>
    <row r="57">
      <c r="A57" s="59"/>
      <c r="B57" s="164"/>
      <c r="C57" s="164"/>
      <c r="D57" s="164"/>
      <c r="E57" s="164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149"/>
      <c r="Z57" s="149"/>
      <c r="AA57" s="59"/>
      <c r="AB57" s="59"/>
      <c r="AC57" s="59"/>
      <c r="AD57" s="59"/>
      <c r="AE57" s="59"/>
      <c r="AF57" s="59"/>
      <c r="AG57" s="59"/>
      <c r="AH57" s="59"/>
    </row>
    <row r="58">
      <c r="A58" s="59"/>
      <c r="B58" s="164"/>
      <c r="C58" s="164"/>
      <c r="D58" s="164"/>
      <c r="E58" s="164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149"/>
      <c r="Z58" s="149"/>
      <c r="AA58" s="59"/>
      <c r="AB58" s="59"/>
      <c r="AC58" s="59"/>
      <c r="AD58" s="59"/>
      <c r="AE58" s="59"/>
      <c r="AF58" s="59"/>
      <c r="AG58" s="59"/>
      <c r="AH58" s="59"/>
    </row>
    <row r="59">
      <c r="A59" s="59"/>
      <c r="B59" s="164"/>
      <c r="C59" s="164"/>
      <c r="D59" s="164"/>
      <c r="E59" s="164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149"/>
      <c r="Z59" s="149"/>
      <c r="AA59" s="59"/>
      <c r="AB59" s="59"/>
      <c r="AC59" s="59"/>
      <c r="AD59" s="59"/>
      <c r="AE59" s="59"/>
      <c r="AF59" s="59"/>
      <c r="AG59" s="59"/>
      <c r="AH59" s="59"/>
    </row>
    <row r="60">
      <c r="A60" s="59"/>
      <c r="B60" s="164"/>
      <c r="C60" s="164"/>
      <c r="D60" s="164"/>
      <c r="E60" s="164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149"/>
      <c r="Z60" s="149"/>
      <c r="AA60" s="59"/>
      <c r="AB60" s="59"/>
      <c r="AC60" s="59"/>
      <c r="AD60" s="59"/>
      <c r="AE60" s="59"/>
      <c r="AF60" s="59"/>
      <c r="AG60" s="59"/>
      <c r="AH60" s="59"/>
    </row>
    <row r="61">
      <c r="A61" s="59"/>
      <c r="B61" s="164"/>
      <c r="C61" s="164"/>
      <c r="D61" s="164"/>
      <c r="E61" s="164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149"/>
      <c r="Z61" s="149"/>
      <c r="AA61" s="59"/>
      <c r="AB61" s="59"/>
      <c r="AC61" s="59"/>
      <c r="AD61" s="59"/>
      <c r="AE61" s="59"/>
      <c r="AF61" s="59"/>
      <c r="AG61" s="59"/>
      <c r="AH61" s="59"/>
    </row>
    <row r="62">
      <c r="A62" s="59"/>
      <c r="B62" s="164"/>
      <c r="C62" s="164"/>
      <c r="D62" s="164"/>
      <c r="E62" s="164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149"/>
      <c r="Z62" s="149"/>
      <c r="AA62" s="59"/>
      <c r="AB62" s="59"/>
      <c r="AC62" s="59"/>
      <c r="AD62" s="59"/>
      <c r="AE62" s="59"/>
      <c r="AF62" s="59"/>
      <c r="AG62" s="59"/>
      <c r="AH62" s="59"/>
    </row>
    <row r="63">
      <c r="A63" s="59"/>
      <c r="B63" s="164"/>
      <c r="C63" s="164"/>
      <c r="D63" s="164"/>
      <c r="E63" s="164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149"/>
      <c r="Z63" s="149"/>
      <c r="AA63" s="59"/>
      <c r="AB63" s="59"/>
      <c r="AC63" s="59"/>
      <c r="AD63" s="59"/>
      <c r="AE63" s="59"/>
      <c r="AF63" s="59"/>
      <c r="AG63" s="59"/>
      <c r="AH63" s="59"/>
    </row>
    <row r="64">
      <c r="A64" s="59"/>
      <c r="B64" s="164"/>
      <c r="C64" s="164"/>
      <c r="D64" s="164"/>
      <c r="E64" s="164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149"/>
      <c r="Z64" s="149"/>
      <c r="AA64" s="59"/>
      <c r="AB64" s="59"/>
      <c r="AC64" s="59"/>
      <c r="AD64" s="59"/>
      <c r="AE64" s="59"/>
      <c r="AF64" s="59"/>
      <c r="AG64" s="59"/>
      <c r="AH64" s="59"/>
    </row>
    <row r="65">
      <c r="A65" s="59"/>
      <c r="B65" s="164"/>
      <c r="C65" s="164"/>
      <c r="D65" s="164"/>
      <c r="E65" s="164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149"/>
      <c r="Z65" s="149"/>
      <c r="AA65" s="59"/>
      <c r="AB65" s="59"/>
      <c r="AC65" s="59"/>
      <c r="AD65" s="59"/>
      <c r="AE65" s="59"/>
      <c r="AF65" s="59"/>
      <c r="AG65" s="59"/>
      <c r="AH65" s="59"/>
    </row>
    <row r="66">
      <c r="A66" s="59"/>
      <c r="B66" s="164"/>
      <c r="C66" s="164"/>
      <c r="D66" s="164"/>
      <c r="E66" s="164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149"/>
      <c r="Z66" s="149"/>
      <c r="AA66" s="59"/>
      <c r="AB66" s="59"/>
      <c r="AC66" s="59"/>
      <c r="AD66" s="59"/>
      <c r="AE66" s="59"/>
      <c r="AF66" s="59"/>
      <c r="AG66" s="59"/>
      <c r="AH66" s="59"/>
    </row>
    <row r="67">
      <c r="A67" s="59"/>
      <c r="B67" s="164"/>
      <c r="C67" s="164"/>
      <c r="D67" s="164"/>
      <c r="E67" s="164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87"/>
      <c r="R67" s="59"/>
      <c r="S67" s="59"/>
      <c r="T67" s="59"/>
      <c r="U67" s="59"/>
      <c r="V67" s="59"/>
      <c r="W67" s="59"/>
      <c r="X67" s="59"/>
      <c r="Y67" s="149"/>
      <c r="Z67" s="149"/>
      <c r="AA67" s="59"/>
      <c r="AB67" s="59"/>
      <c r="AC67" s="59"/>
      <c r="AD67" s="59"/>
      <c r="AE67" s="59"/>
      <c r="AF67" s="59"/>
      <c r="AG67" s="59"/>
      <c r="AH67" s="59"/>
    </row>
    <row r="68">
      <c r="A68" s="59"/>
      <c r="B68" s="164"/>
      <c r="C68" s="164"/>
      <c r="D68" s="164"/>
      <c r="E68" s="164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7"/>
      <c r="R68" s="59"/>
      <c r="S68" s="59"/>
      <c r="T68" s="59"/>
      <c r="U68" s="59"/>
      <c r="V68" s="59"/>
      <c r="W68" s="59"/>
      <c r="X68" s="59"/>
      <c r="Y68" s="149"/>
      <c r="Z68" s="149"/>
      <c r="AA68" s="59"/>
      <c r="AB68" s="59"/>
      <c r="AC68" s="59"/>
      <c r="AD68" s="59"/>
      <c r="AE68" s="59"/>
      <c r="AF68" s="59"/>
      <c r="AG68" s="59"/>
      <c r="AH68" s="59"/>
    </row>
    <row r="69">
      <c r="A69" s="59"/>
      <c r="B69" s="164"/>
      <c r="C69" s="164"/>
      <c r="D69" s="164"/>
      <c r="E69" s="164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87"/>
      <c r="R69" s="59"/>
      <c r="S69" s="59"/>
      <c r="T69" s="59"/>
      <c r="U69" s="59"/>
      <c r="V69" s="59"/>
      <c r="W69" s="59"/>
      <c r="X69" s="59"/>
      <c r="Y69" s="149"/>
      <c r="Z69" s="149"/>
      <c r="AA69" s="59"/>
      <c r="AB69" s="59"/>
      <c r="AC69" s="59"/>
      <c r="AD69" s="59"/>
      <c r="AE69" s="59"/>
      <c r="AF69" s="59"/>
      <c r="AG69" s="59"/>
      <c r="AH69" s="59"/>
    </row>
    <row r="70">
      <c r="A70" s="59"/>
      <c r="B70" s="164"/>
      <c r="C70" s="164"/>
      <c r="D70" s="164"/>
      <c r="E70" s="164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149"/>
      <c r="Z70" s="149"/>
      <c r="AA70" s="59"/>
      <c r="AB70" s="59"/>
      <c r="AC70" s="59"/>
      <c r="AD70" s="59"/>
      <c r="AE70" s="59"/>
      <c r="AF70" s="59"/>
      <c r="AG70" s="59"/>
      <c r="AH70" s="59"/>
    </row>
    <row r="71">
      <c r="A71" s="59"/>
      <c r="B71" s="164"/>
      <c r="C71" s="164"/>
      <c r="D71" s="164"/>
      <c r="E71" s="164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149"/>
      <c r="Z71" s="149"/>
      <c r="AA71" s="59"/>
      <c r="AB71" s="59"/>
      <c r="AC71" s="59"/>
      <c r="AD71" s="59"/>
      <c r="AE71" s="59"/>
      <c r="AF71" s="59"/>
      <c r="AG71" s="59"/>
      <c r="AH71" s="59"/>
    </row>
    <row r="72">
      <c r="A72" s="59"/>
      <c r="B72" s="164"/>
      <c r="C72" s="164"/>
      <c r="D72" s="164"/>
      <c r="E72" s="164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149"/>
      <c r="Z72" s="149"/>
      <c r="AA72" s="59"/>
      <c r="AB72" s="59"/>
      <c r="AC72" s="59"/>
      <c r="AD72" s="59"/>
      <c r="AE72" s="59"/>
      <c r="AF72" s="59"/>
      <c r="AG72" s="59"/>
      <c r="AH72" s="59"/>
    </row>
    <row r="73">
      <c r="A73" s="59"/>
      <c r="B73" s="164"/>
      <c r="C73" s="164"/>
      <c r="D73" s="164"/>
      <c r="E73" s="164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149"/>
      <c r="Z73" s="149"/>
      <c r="AA73" s="59"/>
      <c r="AB73" s="59"/>
      <c r="AC73" s="59"/>
      <c r="AD73" s="59"/>
      <c r="AE73" s="59"/>
      <c r="AF73" s="59"/>
      <c r="AG73" s="59"/>
      <c r="AH73" s="59"/>
    </row>
    <row r="74">
      <c r="A74" s="59"/>
      <c r="B74" s="164"/>
      <c r="C74" s="164"/>
      <c r="D74" s="164"/>
      <c r="E74" s="164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149"/>
      <c r="Z74" s="149"/>
      <c r="AA74" s="59"/>
      <c r="AB74" s="59"/>
      <c r="AC74" s="59"/>
      <c r="AD74" s="59"/>
      <c r="AE74" s="59"/>
      <c r="AF74" s="59"/>
      <c r="AG74" s="59"/>
      <c r="AH74" s="59"/>
    </row>
    <row r="75">
      <c r="A75" s="59"/>
      <c r="B75" s="164"/>
      <c r="C75" s="164"/>
      <c r="D75" s="164"/>
      <c r="E75" s="164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149"/>
      <c r="Z75" s="149"/>
      <c r="AA75" s="59"/>
      <c r="AB75" s="59"/>
      <c r="AC75" s="59"/>
      <c r="AD75" s="59"/>
      <c r="AE75" s="59"/>
      <c r="AF75" s="59"/>
      <c r="AG75" s="59"/>
      <c r="AH75" s="59"/>
    </row>
    <row r="76">
      <c r="A76" s="59"/>
      <c r="B76" s="164"/>
      <c r="C76" s="164"/>
      <c r="D76" s="164"/>
      <c r="E76" s="164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149"/>
      <c r="Z76" s="149"/>
      <c r="AA76" s="59"/>
      <c r="AB76" s="59"/>
      <c r="AC76" s="59"/>
      <c r="AD76" s="59"/>
      <c r="AE76" s="59"/>
      <c r="AF76" s="59"/>
      <c r="AG76" s="59"/>
      <c r="AH76" s="59"/>
    </row>
    <row r="77">
      <c r="A77" s="59"/>
      <c r="B77" s="164"/>
      <c r="C77" s="164"/>
      <c r="D77" s="164"/>
      <c r="E77" s="164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149"/>
      <c r="Z77" s="149"/>
      <c r="AA77" s="59"/>
      <c r="AB77" s="59"/>
      <c r="AC77" s="59"/>
      <c r="AD77" s="59"/>
      <c r="AE77" s="59"/>
      <c r="AF77" s="59"/>
      <c r="AG77" s="59"/>
      <c r="AH77" s="59"/>
    </row>
    <row r="78">
      <c r="A78" s="59"/>
      <c r="B78" s="164"/>
      <c r="C78" s="164"/>
      <c r="D78" s="164"/>
      <c r="E78" s="164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149"/>
      <c r="Z78" s="149"/>
      <c r="AA78" s="59"/>
      <c r="AB78" s="59"/>
      <c r="AC78" s="59"/>
      <c r="AD78" s="59"/>
      <c r="AE78" s="59"/>
      <c r="AF78" s="59"/>
      <c r="AG78" s="59"/>
      <c r="AH78" s="59"/>
    </row>
    <row r="79">
      <c r="A79" s="59"/>
      <c r="B79" s="164"/>
      <c r="C79" s="164"/>
      <c r="D79" s="164"/>
      <c r="E79" s="164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149"/>
      <c r="Z79" s="149"/>
      <c r="AA79" s="59"/>
      <c r="AB79" s="59"/>
      <c r="AC79" s="59"/>
      <c r="AD79" s="59"/>
      <c r="AE79" s="59"/>
      <c r="AF79" s="59"/>
      <c r="AG79" s="59"/>
      <c r="AH79" s="59"/>
    </row>
    <row r="80">
      <c r="A80" s="59"/>
      <c r="B80" s="164"/>
      <c r="C80" s="164"/>
      <c r="D80" s="164"/>
      <c r="E80" s="164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149"/>
      <c r="Z80" s="149"/>
      <c r="AA80" s="59"/>
      <c r="AB80" s="59"/>
      <c r="AC80" s="59"/>
      <c r="AD80" s="59"/>
      <c r="AE80" s="59"/>
      <c r="AF80" s="59"/>
      <c r="AG80" s="59"/>
      <c r="AH80" s="59"/>
    </row>
    <row r="81">
      <c r="A81" s="59"/>
      <c r="B81" s="164"/>
      <c r="C81" s="164"/>
      <c r="D81" s="164"/>
      <c r="E81" s="164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149"/>
      <c r="Z81" s="149"/>
      <c r="AA81" s="59"/>
      <c r="AB81" s="59"/>
      <c r="AC81" s="59"/>
      <c r="AD81" s="59"/>
      <c r="AE81" s="59"/>
      <c r="AF81" s="59"/>
      <c r="AG81" s="59"/>
      <c r="AH81" s="59"/>
    </row>
    <row r="82">
      <c r="A82" s="59"/>
      <c r="B82" s="164"/>
      <c r="C82" s="164"/>
      <c r="D82" s="164"/>
      <c r="E82" s="164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149"/>
      <c r="Z82" s="149"/>
      <c r="AA82" s="59"/>
      <c r="AB82" s="59"/>
      <c r="AC82" s="59"/>
      <c r="AD82" s="59"/>
      <c r="AE82" s="59"/>
      <c r="AF82" s="59"/>
      <c r="AG82" s="59"/>
      <c r="AH82" s="59"/>
    </row>
    <row r="83">
      <c r="A83" s="59"/>
      <c r="B83" s="164"/>
      <c r="C83" s="164"/>
      <c r="D83" s="164"/>
      <c r="E83" s="164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149"/>
      <c r="Z83" s="149"/>
      <c r="AA83" s="59"/>
      <c r="AB83" s="59"/>
      <c r="AC83" s="59"/>
      <c r="AD83" s="59"/>
      <c r="AE83" s="59"/>
      <c r="AF83" s="59"/>
      <c r="AG83" s="59"/>
      <c r="AH83" s="59"/>
    </row>
    <row r="84">
      <c r="A84" s="59"/>
      <c r="B84" s="164"/>
      <c r="C84" s="164"/>
      <c r="D84" s="164"/>
      <c r="E84" s="164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149"/>
      <c r="Z84" s="149"/>
      <c r="AA84" s="59"/>
      <c r="AB84" s="59"/>
      <c r="AC84" s="59"/>
      <c r="AD84" s="59"/>
      <c r="AE84" s="59"/>
      <c r="AF84" s="59"/>
      <c r="AG84" s="59"/>
      <c r="AH84" s="59"/>
    </row>
    <row r="85">
      <c r="A85" s="59"/>
      <c r="B85" s="164"/>
      <c r="C85" s="164"/>
      <c r="D85" s="164"/>
      <c r="E85" s="164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149"/>
      <c r="Z85" s="149"/>
      <c r="AA85" s="59"/>
      <c r="AB85" s="59"/>
      <c r="AC85" s="59"/>
      <c r="AD85" s="59"/>
      <c r="AE85" s="59"/>
      <c r="AF85" s="59"/>
      <c r="AG85" s="59"/>
      <c r="AH85" s="59"/>
    </row>
    <row r="86">
      <c r="A86" s="59"/>
      <c r="B86" s="164"/>
      <c r="C86" s="164"/>
      <c r="D86" s="164"/>
      <c r="E86" s="164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149"/>
      <c r="Z86" s="149"/>
      <c r="AA86" s="59"/>
      <c r="AB86" s="59"/>
      <c r="AC86" s="59"/>
      <c r="AD86" s="59"/>
      <c r="AE86" s="59"/>
      <c r="AF86" s="59"/>
      <c r="AG86" s="59"/>
      <c r="AH86" s="59"/>
    </row>
    <row r="87">
      <c r="A87" s="59"/>
      <c r="B87" s="164"/>
      <c r="C87" s="164"/>
      <c r="D87" s="164"/>
      <c r="E87" s="164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149"/>
      <c r="Z87" s="149"/>
      <c r="AA87" s="59"/>
      <c r="AB87" s="59"/>
      <c r="AC87" s="59"/>
      <c r="AD87" s="59"/>
      <c r="AE87" s="59"/>
      <c r="AF87" s="59"/>
      <c r="AG87" s="59"/>
      <c r="AH87" s="59"/>
    </row>
    <row r="88">
      <c r="A88" s="59"/>
      <c r="B88" s="164"/>
      <c r="C88" s="164"/>
      <c r="D88" s="164"/>
      <c r="E88" s="164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149"/>
      <c r="Z88" s="149"/>
      <c r="AA88" s="59"/>
      <c r="AB88" s="59"/>
      <c r="AC88" s="59"/>
      <c r="AD88" s="59"/>
      <c r="AE88" s="59"/>
      <c r="AF88" s="59"/>
      <c r="AG88" s="59"/>
      <c r="AH88" s="59"/>
    </row>
    <row r="89">
      <c r="A89" s="59"/>
      <c r="B89" s="164"/>
      <c r="C89" s="164"/>
      <c r="D89" s="164"/>
      <c r="E89" s="164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149"/>
      <c r="Z89" s="149"/>
      <c r="AA89" s="59"/>
      <c r="AB89" s="59"/>
      <c r="AC89" s="59"/>
      <c r="AD89" s="59"/>
      <c r="AE89" s="59"/>
      <c r="AF89" s="59"/>
      <c r="AG89" s="59"/>
      <c r="AH89" s="59"/>
    </row>
    <row r="90">
      <c r="A90" s="59"/>
      <c r="B90" s="164"/>
      <c r="C90" s="164"/>
      <c r="D90" s="164"/>
      <c r="E90" s="164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149"/>
      <c r="Z90" s="149"/>
      <c r="AA90" s="59"/>
      <c r="AB90" s="59"/>
      <c r="AC90" s="59"/>
      <c r="AD90" s="59"/>
      <c r="AE90" s="59"/>
      <c r="AF90" s="59"/>
      <c r="AG90" s="59"/>
      <c r="AH90" s="59"/>
    </row>
    <row r="91">
      <c r="A91" s="59"/>
      <c r="B91" s="164"/>
      <c r="C91" s="164"/>
      <c r="D91" s="164"/>
      <c r="E91" s="164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149"/>
      <c r="Z91" s="149"/>
      <c r="AA91" s="59"/>
      <c r="AB91" s="59"/>
      <c r="AC91" s="59"/>
      <c r="AD91" s="59"/>
      <c r="AE91" s="59"/>
      <c r="AF91" s="59"/>
      <c r="AG91" s="59"/>
      <c r="AH91" s="59"/>
    </row>
    <row r="92">
      <c r="A92" s="59"/>
      <c r="B92" s="164"/>
      <c r="C92" s="164"/>
      <c r="D92" s="164"/>
      <c r="E92" s="164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149"/>
      <c r="Z92" s="149"/>
      <c r="AA92" s="59"/>
      <c r="AB92" s="59"/>
      <c r="AC92" s="59"/>
      <c r="AD92" s="59"/>
      <c r="AE92" s="59"/>
      <c r="AF92" s="59"/>
      <c r="AG92" s="59"/>
      <c r="AH92" s="59"/>
    </row>
    <row r="93">
      <c r="A93" s="59"/>
      <c r="B93" s="164"/>
      <c r="C93" s="164"/>
      <c r="D93" s="164"/>
      <c r="E93" s="164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149"/>
      <c r="Z93" s="149"/>
      <c r="AA93" s="59"/>
      <c r="AB93" s="59"/>
      <c r="AC93" s="59"/>
      <c r="AD93" s="59"/>
      <c r="AE93" s="59"/>
      <c r="AF93" s="59"/>
      <c r="AG93" s="59"/>
      <c r="AH93" s="59"/>
    </row>
    <row r="94">
      <c r="A94" s="59"/>
      <c r="B94" s="164"/>
      <c r="C94" s="164"/>
      <c r="D94" s="164"/>
      <c r="E94" s="164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149"/>
      <c r="Z94" s="149"/>
      <c r="AA94" s="59"/>
      <c r="AB94" s="59"/>
      <c r="AC94" s="59"/>
      <c r="AD94" s="59"/>
      <c r="AE94" s="59"/>
      <c r="AF94" s="59"/>
      <c r="AG94" s="59"/>
      <c r="AH94" s="59"/>
    </row>
    <row r="95">
      <c r="A95" s="59"/>
      <c r="B95" s="164"/>
      <c r="C95" s="164"/>
      <c r="D95" s="164"/>
      <c r="E95" s="164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149"/>
      <c r="Z95" s="149"/>
      <c r="AA95" s="59"/>
      <c r="AB95" s="59"/>
      <c r="AC95" s="59"/>
      <c r="AD95" s="59"/>
      <c r="AE95" s="59"/>
      <c r="AF95" s="59"/>
      <c r="AG95" s="59"/>
      <c r="AH95" s="59"/>
    </row>
    <row r="96">
      <c r="A96" s="59"/>
      <c r="B96" s="164"/>
      <c r="C96" s="164"/>
      <c r="D96" s="164"/>
      <c r="E96" s="164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149"/>
      <c r="Z96" s="149"/>
      <c r="AA96" s="59"/>
      <c r="AB96" s="59"/>
      <c r="AC96" s="59"/>
      <c r="AD96" s="59"/>
      <c r="AE96" s="59"/>
      <c r="AF96" s="59"/>
      <c r="AG96" s="59"/>
      <c r="AH96" s="59"/>
    </row>
    <row r="97">
      <c r="A97" s="59"/>
      <c r="B97" s="164"/>
      <c r="C97" s="164"/>
      <c r="D97" s="164"/>
      <c r="E97" s="164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149"/>
      <c r="Z97" s="149"/>
      <c r="AA97" s="59"/>
      <c r="AB97" s="59"/>
      <c r="AC97" s="59"/>
      <c r="AD97" s="59"/>
      <c r="AE97" s="59"/>
      <c r="AF97" s="59"/>
      <c r="AG97" s="59"/>
      <c r="AH97" s="59"/>
    </row>
    <row r="98">
      <c r="A98" s="59"/>
      <c r="B98" s="164"/>
      <c r="C98" s="164"/>
      <c r="D98" s="164"/>
      <c r="E98" s="164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149"/>
      <c r="Z98" s="149"/>
      <c r="AA98" s="59"/>
      <c r="AB98" s="59"/>
      <c r="AC98" s="59"/>
      <c r="AD98" s="59"/>
      <c r="AE98" s="59"/>
      <c r="AF98" s="59"/>
      <c r="AG98" s="59"/>
      <c r="AH98" s="59"/>
    </row>
    <row r="99">
      <c r="A99" s="59"/>
      <c r="B99" s="164"/>
      <c r="C99" s="164"/>
      <c r="D99" s="164"/>
      <c r="E99" s="164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149"/>
      <c r="Z99" s="149"/>
      <c r="AA99" s="59"/>
      <c r="AB99" s="59"/>
      <c r="AC99" s="59"/>
      <c r="AD99" s="59"/>
      <c r="AE99" s="59"/>
      <c r="AF99" s="59"/>
      <c r="AG99" s="59"/>
      <c r="AH99" s="59"/>
    </row>
    <row r="100">
      <c r="A100" s="59"/>
      <c r="B100" s="164"/>
      <c r="C100" s="164"/>
      <c r="D100" s="164"/>
      <c r="E100" s="164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149"/>
      <c r="Z100" s="149"/>
      <c r="AA100" s="59"/>
      <c r="AB100" s="59"/>
      <c r="AC100" s="59"/>
      <c r="AD100" s="59"/>
      <c r="AE100" s="59"/>
      <c r="AF100" s="59"/>
      <c r="AG100" s="59"/>
      <c r="AH100" s="59"/>
    </row>
    <row r="101">
      <c r="A101" s="59"/>
      <c r="B101" s="164"/>
      <c r="C101" s="164"/>
      <c r="D101" s="164"/>
      <c r="E101" s="164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149"/>
      <c r="Z101" s="149"/>
      <c r="AA101" s="59"/>
      <c r="AB101" s="59"/>
      <c r="AC101" s="59"/>
      <c r="AD101" s="59"/>
      <c r="AE101" s="59"/>
      <c r="AF101" s="59"/>
      <c r="AG101" s="59"/>
      <c r="AH101" s="59"/>
    </row>
    <row r="102">
      <c r="A102" s="59"/>
      <c r="B102" s="164"/>
      <c r="C102" s="164"/>
      <c r="D102" s="164"/>
      <c r="E102" s="164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149"/>
      <c r="Z102" s="149"/>
      <c r="AA102" s="59"/>
      <c r="AB102" s="59"/>
      <c r="AC102" s="59"/>
      <c r="AD102" s="59"/>
      <c r="AE102" s="59"/>
      <c r="AF102" s="59"/>
      <c r="AG102" s="59"/>
      <c r="AH102" s="59"/>
    </row>
    <row r="103">
      <c r="A103" s="59"/>
      <c r="B103" s="164"/>
      <c r="C103" s="164"/>
      <c r="D103" s="164"/>
      <c r="E103" s="164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149"/>
      <c r="Z103" s="149"/>
      <c r="AA103" s="59"/>
      <c r="AB103" s="59"/>
      <c r="AC103" s="59"/>
      <c r="AD103" s="59"/>
      <c r="AE103" s="59"/>
      <c r="AF103" s="59"/>
      <c r="AG103" s="59"/>
      <c r="AH103" s="59"/>
    </row>
    <row r="104">
      <c r="A104" s="59"/>
      <c r="B104" s="164"/>
      <c r="C104" s="164"/>
      <c r="D104" s="164"/>
      <c r="E104" s="164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149"/>
      <c r="Z104" s="149"/>
      <c r="AA104" s="59"/>
      <c r="AB104" s="59"/>
      <c r="AC104" s="59"/>
      <c r="AD104" s="59"/>
      <c r="AE104" s="59"/>
      <c r="AF104" s="59"/>
      <c r="AG104" s="59"/>
      <c r="AH104" s="59"/>
    </row>
    <row r="105">
      <c r="A105" s="59"/>
      <c r="B105" s="164"/>
      <c r="C105" s="164"/>
      <c r="D105" s="164"/>
      <c r="E105" s="164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149"/>
      <c r="Z105" s="149"/>
      <c r="AA105" s="59"/>
      <c r="AB105" s="59"/>
      <c r="AC105" s="59"/>
      <c r="AD105" s="59"/>
      <c r="AE105" s="59"/>
      <c r="AF105" s="59"/>
      <c r="AG105" s="59"/>
      <c r="AH105" s="59"/>
    </row>
    <row r="106">
      <c r="A106" s="59"/>
      <c r="B106" s="164"/>
      <c r="C106" s="164"/>
      <c r="D106" s="164"/>
      <c r="E106" s="164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149"/>
      <c r="Z106" s="149"/>
      <c r="AA106" s="59"/>
      <c r="AB106" s="59"/>
      <c r="AC106" s="59"/>
      <c r="AD106" s="59"/>
      <c r="AE106" s="59"/>
      <c r="AF106" s="59"/>
      <c r="AG106" s="59"/>
      <c r="AH106" s="59"/>
    </row>
    <row r="107">
      <c r="A107" s="59"/>
      <c r="B107" s="164"/>
      <c r="C107" s="164"/>
      <c r="D107" s="164"/>
      <c r="E107" s="164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149"/>
      <c r="Z107" s="149"/>
      <c r="AA107" s="59"/>
      <c r="AB107" s="59"/>
      <c r="AC107" s="59"/>
      <c r="AD107" s="59"/>
      <c r="AE107" s="59"/>
      <c r="AF107" s="59"/>
      <c r="AG107" s="59"/>
      <c r="AH107" s="59"/>
    </row>
    <row r="108">
      <c r="A108" s="59"/>
      <c r="B108" s="164"/>
      <c r="C108" s="164"/>
      <c r="D108" s="164"/>
      <c r="E108" s="164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149"/>
      <c r="Z108" s="149"/>
      <c r="AA108" s="59"/>
      <c r="AB108" s="59"/>
      <c r="AC108" s="59"/>
      <c r="AD108" s="59"/>
      <c r="AE108" s="59"/>
      <c r="AF108" s="59"/>
      <c r="AG108" s="59"/>
      <c r="AH108" s="59"/>
    </row>
    <row r="109">
      <c r="A109" s="59"/>
      <c r="B109" s="164"/>
      <c r="C109" s="164"/>
      <c r="D109" s="164"/>
      <c r="E109" s="164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149"/>
      <c r="Z109" s="149"/>
      <c r="AA109" s="59"/>
      <c r="AB109" s="59"/>
      <c r="AC109" s="59"/>
      <c r="AD109" s="59"/>
      <c r="AE109" s="59"/>
      <c r="AF109" s="59"/>
      <c r="AG109" s="59"/>
      <c r="AH109" s="59"/>
    </row>
    <row r="110">
      <c r="A110" s="59"/>
      <c r="B110" s="164"/>
      <c r="C110" s="164"/>
      <c r="D110" s="164"/>
      <c r="E110" s="164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149"/>
      <c r="Z110" s="149"/>
      <c r="AA110" s="59"/>
      <c r="AB110" s="59"/>
      <c r="AC110" s="59"/>
      <c r="AD110" s="59"/>
      <c r="AE110" s="59"/>
      <c r="AF110" s="59"/>
      <c r="AG110" s="59"/>
      <c r="AH110" s="59"/>
    </row>
    <row r="111">
      <c r="A111" s="59"/>
      <c r="B111" s="164"/>
      <c r="C111" s="164"/>
      <c r="D111" s="164"/>
      <c r="E111" s="164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149"/>
      <c r="Z111" s="149"/>
      <c r="AA111" s="59"/>
      <c r="AB111" s="59"/>
      <c r="AC111" s="59"/>
      <c r="AD111" s="59"/>
      <c r="AE111" s="59"/>
      <c r="AF111" s="59"/>
      <c r="AG111" s="59"/>
      <c r="AH111" s="59"/>
    </row>
    <row r="112">
      <c r="A112" s="59"/>
      <c r="B112" s="164"/>
      <c r="C112" s="164"/>
      <c r="D112" s="164"/>
      <c r="E112" s="164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149"/>
      <c r="Z112" s="149"/>
      <c r="AA112" s="59"/>
      <c r="AB112" s="59"/>
      <c r="AC112" s="59"/>
      <c r="AD112" s="59"/>
      <c r="AE112" s="59"/>
      <c r="AF112" s="59"/>
      <c r="AG112" s="59"/>
      <c r="AH112" s="59"/>
    </row>
    <row r="113">
      <c r="A113" s="59"/>
      <c r="B113" s="164"/>
      <c r="C113" s="164"/>
      <c r="D113" s="164"/>
      <c r="E113" s="164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149"/>
      <c r="Z113" s="149"/>
      <c r="AA113" s="59"/>
      <c r="AB113" s="59"/>
      <c r="AC113" s="59"/>
      <c r="AD113" s="59"/>
      <c r="AE113" s="59"/>
      <c r="AF113" s="59"/>
      <c r="AG113" s="59"/>
      <c r="AH113" s="59"/>
    </row>
    <row r="114">
      <c r="A114" s="59"/>
      <c r="B114" s="164"/>
      <c r="C114" s="164"/>
      <c r="D114" s="164"/>
      <c r="E114" s="164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149"/>
      <c r="Z114" s="149"/>
      <c r="AA114" s="59"/>
      <c r="AB114" s="59"/>
      <c r="AC114" s="59"/>
      <c r="AD114" s="59"/>
      <c r="AE114" s="59"/>
      <c r="AF114" s="59"/>
      <c r="AG114" s="59"/>
      <c r="AH114" s="59"/>
    </row>
    <row r="115">
      <c r="A115" s="59"/>
      <c r="B115" s="164"/>
      <c r="C115" s="164"/>
      <c r="D115" s="164"/>
      <c r="E115" s="164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149"/>
      <c r="Z115" s="149"/>
      <c r="AA115" s="59"/>
      <c r="AB115" s="59"/>
      <c r="AC115" s="59"/>
      <c r="AD115" s="59"/>
      <c r="AE115" s="59"/>
      <c r="AF115" s="59"/>
      <c r="AG115" s="59"/>
      <c r="AH115" s="59"/>
    </row>
    <row r="116">
      <c r="A116" s="59"/>
      <c r="B116" s="164"/>
      <c r="C116" s="164"/>
      <c r="D116" s="164"/>
      <c r="E116" s="164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149"/>
      <c r="Z116" s="149"/>
      <c r="AA116" s="59"/>
      <c r="AB116" s="59"/>
      <c r="AC116" s="59"/>
      <c r="AD116" s="59"/>
      <c r="AE116" s="59"/>
      <c r="AF116" s="59"/>
      <c r="AG116" s="59"/>
      <c r="AH116" s="59"/>
    </row>
    <row r="117">
      <c r="A117" s="59"/>
      <c r="B117" s="164"/>
      <c r="C117" s="164"/>
      <c r="D117" s="164"/>
      <c r="E117" s="164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149"/>
      <c r="Z117" s="149"/>
      <c r="AA117" s="59"/>
      <c r="AB117" s="59"/>
      <c r="AC117" s="59"/>
      <c r="AD117" s="59"/>
      <c r="AE117" s="59"/>
      <c r="AF117" s="59"/>
      <c r="AG117" s="59"/>
      <c r="AH117" s="59"/>
    </row>
    <row r="118">
      <c r="A118" s="59"/>
      <c r="B118" s="164"/>
      <c r="C118" s="164"/>
      <c r="D118" s="164"/>
      <c r="E118" s="164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149"/>
      <c r="Z118" s="149"/>
      <c r="AA118" s="59"/>
      <c r="AB118" s="59"/>
      <c r="AC118" s="59"/>
      <c r="AD118" s="59"/>
      <c r="AE118" s="59"/>
      <c r="AF118" s="59"/>
      <c r="AG118" s="59"/>
      <c r="AH118" s="59"/>
    </row>
    <row r="119">
      <c r="A119" s="59"/>
      <c r="B119" s="164"/>
      <c r="C119" s="164"/>
      <c r="D119" s="164"/>
      <c r="E119" s="164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149"/>
      <c r="Z119" s="149"/>
      <c r="AA119" s="59"/>
      <c r="AB119" s="59"/>
      <c r="AC119" s="59"/>
      <c r="AD119" s="59"/>
      <c r="AE119" s="59"/>
      <c r="AF119" s="59"/>
      <c r="AG119" s="59"/>
      <c r="AH119" s="59"/>
    </row>
    <row r="120">
      <c r="A120" s="59"/>
      <c r="B120" s="164"/>
      <c r="C120" s="164"/>
      <c r="D120" s="164"/>
      <c r="E120" s="164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149"/>
      <c r="Z120" s="149"/>
      <c r="AA120" s="59"/>
      <c r="AB120" s="59"/>
      <c r="AC120" s="59"/>
      <c r="AD120" s="59"/>
      <c r="AE120" s="59"/>
      <c r="AF120" s="59"/>
      <c r="AG120" s="59"/>
      <c r="AH120" s="59"/>
    </row>
    <row r="121">
      <c r="A121" s="59"/>
      <c r="B121" s="164"/>
      <c r="C121" s="164"/>
      <c r="D121" s="164"/>
      <c r="E121" s="164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149"/>
      <c r="Z121" s="149"/>
      <c r="AA121" s="59"/>
      <c r="AB121" s="59"/>
      <c r="AC121" s="59"/>
      <c r="AD121" s="59"/>
      <c r="AE121" s="59"/>
      <c r="AF121" s="59"/>
      <c r="AG121" s="59"/>
      <c r="AH121" s="59"/>
    </row>
    <row r="122">
      <c r="A122" s="59"/>
      <c r="B122" s="164"/>
      <c r="C122" s="164"/>
      <c r="D122" s="164"/>
      <c r="E122" s="164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149"/>
      <c r="Z122" s="149"/>
      <c r="AA122" s="59"/>
      <c r="AB122" s="59"/>
      <c r="AC122" s="59"/>
      <c r="AD122" s="59"/>
      <c r="AE122" s="59"/>
      <c r="AF122" s="59"/>
      <c r="AG122" s="59"/>
      <c r="AH122" s="59"/>
    </row>
    <row r="123">
      <c r="A123" s="59"/>
      <c r="B123" s="164"/>
      <c r="C123" s="164"/>
      <c r="D123" s="164"/>
      <c r="E123" s="164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149"/>
      <c r="Z123" s="149"/>
      <c r="AA123" s="59"/>
      <c r="AB123" s="59"/>
      <c r="AC123" s="59"/>
      <c r="AD123" s="59"/>
      <c r="AE123" s="59"/>
      <c r="AF123" s="59"/>
      <c r="AG123" s="59"/>
      <c r="AH123" s="59"/>
    </row>
    <row r="124">
      <c r="A124" s="59"/>
      <c r="B124" s="164"/>
      <c r="C124" s="164"/>
      <c r="D124" s="164"/>
      <c r="E124" s="164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149"/>
      <c r="Z124" s="149"/>
      <c r="AA124" s="59"/>
      <c r="AB124" s="59"/>
      <c r="AC124" s="59"/>
      <c r="AD124" s="59"/>
      <c r="AE124" s="59"/>
      <c r="AF124" s="59"/>
      <c r="AG124" s="59"/>
      <c r="AH124" s="59"/>
    </row>
    <row r="125">
      <c r="A125" s="59"/>
      <c r="B125" s="164"/>
      <c r="C125" s="164"/>
      <c r="D125" s="164"/>
      <c r="E125" s="164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149"/>
      <c r="Z125" s="149"/>
      <c r="AA125" s="59"/>
      <c r="AB125" s="59"/>
      <c r="AC125" s="59"/>
      <c r="AD125" s="59"/>
      <c r="AE125" s="59"/>
      <c r="AF125" s="59"/>
      <c r="AG125" s="59"/>
      <c r="AH125" s="59"/>
    </row>
    <row r="126">
      <c r="A126" s="59"/>
      <c r="B126" s="164"/>
      <c r="C126" s="164"/>
      <c r="D126" s="164"/>
      <c r="E126" s="164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149"/>
      <c r="Z126" s="149"/>
      <c r="AA126" s="59"/>
      <c r="AB126" s="59"/>
      <c r="AC126" s="59"/>
      <c r="AD126" s="59"/>
      <c r="AE126" s="59"/>
      <c r="AF126" s="59"/>
      <c r="AG126" s="59"/>
      <c r="AH126" s="59"/>
    </row>
    <row r="127">
      <c r="A127" s="59"/>
      <c r="B127" s="164"/>
      <c r="C127" s="164"/>
      <c r="D127" s="164"/>
      <c r="E127" s="164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149"/>
      <c r="Z127" s="149"/>
      <c r="AA127" s="59"/>
      <c r="AB127" s="59"/>
      <c r="AC127" s="59"/>
      <c r="AD127" s="59"/>
      <c r="AE127" s="59"/>
      <c r="AF127" s="59"/>
      <c r="AG127" s="59"/>
      <c r="AH127" s="59"/>
    </row>
    <row r="128">
      <c r="A128" s="59"/>
      <c r="B128" s="164"/>
      <c r="C128" s="164"/>
      <c r="D128" s="164"/>
      <c r="E128" s="164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149"/>
      <c r="Z128" s="149"/>
      <c r="AA128" s="59"/>
      <c r="AB128" s="59"/>
      <c r="AC128" s="59"/>
      <c r="AD128" s="59"/>
      <c r="AE128" s="59"/>
      <c r="AF128" s="59"/>
      <c r="AG128" s="59"/>
      <c r="AH128" s="59"/>
    </row>
    <row r="129">
      <c r="A129" s="59"/>
      <c r="B129" s="164"/>
      <c r="C129" s="164"/>
      <c r="D129" s="164"/>
      <c r="E129" s="164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149"/>
      <c r="Z129" s="149"/>
      <c r="AA129" s="59"/>
      <c r="AB129" s="59"/>
      <c r="AC129" s="59"/>
      <c r="AD129" s="59"/>
      <c r="AE129" s="59"/>
      <c r="AF129" s="59"/>
      <c r="AG129" s="59"/>
      <c r="AH129" s="59"/>
    </row>
    <row r="130">
      <c r="A130" s="59"/>
      <c r="B130" s="164"/>
      <c r="C130" s="164"/>
      <c r="D130" s="164"/>
      <c r="E130" s="164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149"/>
      <c r="Z130" s="149"/>
      <c r="AA130" s="59"/>
      <c r="AB130" s="59"/>
      <c r="AC130" s="59"/>
      <c r="AD130" s="59"/>
      <c r="AE130" s="59"/>
      <c r="AF130" s="59"/>
      <c r="AG130" s="59"/>
      <c r="AH130" s="59"/>
    </row>
    <row r="131">
      <c r="A131" s="59"/>
      <c r="B131" s="164"/>
      <c r="C131" s="164"/>
      <c r="D131" s="164"/>
      <c r="E131" s="164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149"/>
      <c r="Z131" s="149"/>
      <c r="AA131" s="59"/>
      <c r="AB131" s="59"/>
      <c r="AC131" s="59"/>
      <c r="AD131" s="59"/>
      <c r="AE131" s="59"/>
      <c r="AF131" s="59"/>
      <c r="AG131" s="59"/>
      <c r="AH131" s="59"/>
    </row>
    <row r="132">
      <c r="A132" s="59"/>
      <c r="B132" s="164"/>
      <c r="C132" s="164"/>
      <c r="D132" s="164"/>
      <c r="E132" s="164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149"/>
      <c r="Z132" s="149"/>
      <c r="AA132" s="59"/>
      <c r="AB132" s="59"/>
      <c r="AC132" s="59"/>
      <c r="AD132" s="59"/>
      <c r="AE132" s="59"/>
      <c r="AF132" s="59"/>
      <c r="AG132" s="59"/>
      <c r="AH132" s="59"/>
    </row>
    <row r="133">
      <c r="A133" s="59"/>
      <c r="B133" s="164"/>
      <c r="C133" s="164"/>
      <c r="D133" s="164"/>
      <c r="E133" s="164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149"/>
      <c r="Z133" s="149"/>
      <c r="AA133" s="59"/>
      <c r="AB133" s="59"/>
      <c r="AC133" s="59"/>
      <c r="AD133" s="59"/>
      <c r="AE133" s="59"/>
      <c r="AF133" s="59"/>
      <c r="AG133" s="59"/>
      <c r="AH133" s="59"/>
    </row>
    <row r="134">
      <c r="A134" s="59"/>
      <c r="B134" s="164"/>
      <c r="C134" s="164"/>
      <c r="D134" s="164"/>
      <c r="E134" s="164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149"/>
      <c r="Z134" s="149"/>
      <c r="AA134" s="59"/>
      <c r="AB134" s="59"/>
      <c r="AC134" s="59"/>
      <c r="AD134" s="59"/>
      <c r="AE134" s="59"/>
      <c r="AF134" s="59"/>
      <c r="AG134" s="59"/>
      <c r="AH134" s="59"/>
    </row>
    <row r="135">
      <c r="A135" s="59"/>
      <c r="B135" s="164"/>
      <c r="C135" s="164"/>
      <c r="D135" s="164"/>
      <c r="E135" s="164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149"/>
      <c r="Z135" s="149"/>
      <c r="AA135" s="59"/>
      <c r="AB135" s="59"/>
      <c r="AC135" s="59"/>
      <c r="AD135" s="59"/>
      <c r="AE135" s="59"/>
      <c r="AF135" s="59"/>
      <c r="AG135" s="59"/>
      <c r="AH135" s="59"/>
    </row>
    <row r="136">
      <c r="A136" s="59"/>
      <c r="B136" s="164"/>
      <c r="C136" s="164"/>
      <c r="D136" s="164"/>
      <c r="E136" s="164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149"/>
      <c r="Z136" s="149"/>
      <c r="AA136" s="59"/>
      <c r="AB136" s="59"/>
      <c r="AC136" s="59"/>
      <c r="AD136" s="59"/>
      <c r="AE136" s="59"/>
      <c r="AF136" s="59"/>
      <c r="AG136" s="59"/>
      <c r="AH136" s="59"/>
    </row>
    <row r="137">
      <c r="A137" s="59"/>
      <c r="B137" s="164"/>
      <c r="C137" s="164"/>
      <c r="D137" s="164"/>
      <c r="E137" s="164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149"/>
      <c r="Z137" s="149"/>
      <c r="AA137" s="59"/>
      <c r="AB137" s="59"/>
      <c r="AC137" s="59"/>
      <c r="AD137" s="59"/>
      <c r="AE137" s="59"/>
      <c r="AF137" s="59"/>
      <c r="AG137" s="59"/>
      <c r="AH137" s="59"/>
    </row>
    <row r="138">
      <c r="A138" s="59"/>
      <c r="B138" s="164"/>
      <c r="C138" s="164"/>
      <c r="D138" s="164"/>
      <c r="E138" s="164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149"/>
      <c r="Z138" s="149"/>
      <c r="AA138" s="59"/>
      <c r="AB138" s="59"/>
      <c r="AC138" s="59"/>
      <c r="AD138" s="59"/>
      <c r="AE138" s="59"/>
      <c r="AF138" s="59"/>
      <c r="AG138" s="59"/>
      <c r="AH138" s="59"/>
    </row>
    <row r="139">
      <c r="A139" s="59"/>
      <c r="B139" s="164"/>
      <c r="C139" s="164"/>
      <c r="D139" s="164"/>
      <c r="E139" s="164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149"/>
      <c r="Z139" s="149"/>
      <c r="AA139" s="59"/>
      <c r="AB139" s="59"/>
      <c r="AC139" s="59"/>
      <c r="AD139" s="59"/>
      <c r="AE139" s="59"/>
      <c r="AF139" s="59"/>
      <c r="AG139" s="59"/>
      <c r="AH139" s="59"/>
    </row>
    <row r="140">
      <c r="A140" s="59"/>
      <c r="B140" s="164"/>
      <c r="C140" s="164"/>
      <c r="D140" s="164"/>
      <c r="E140" s="164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149"/>
      <c r="Z140" s="149"/>
      <c r="AA140" s="59"/>
      <c r="AB140" s="59"/>
      <c r="AC140" s="59"/>
      <c r="AD140" s="59"/>
      <c r="AE140" s="59"/>
      <c r="AF140" s="59"/>
      <c r="AG140" s="59"/>
      <c r="AH140" s="59"/>
    </row>
    <row r="141">
      <c r="A141" s="59"/>
      <c r="B141" s="164"/>
      <c r="C141" s="164"/>
      <c r="D141" s="164"/>
      <c r="E141" s="164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149"/>
      <c r="Z141" s="149"/>
      <c r="AA141" s="59"/>
      <c r="AB141" s="59"/>
      <c r="AC141" s="59"/>
      <c r="AD141" s="59"/>
      <c r="AE141" s="59"/>
      <c r="AF141" s="59"/>
      <c r="AG141" s="59"/>
      <c r="AH141" s="59"/>
    </row>
    <row r="142">
      <c r="A142" s="59"/>
      <c r="B142" s="164"/>
      <c r="C142" s="164"/>
      <c r="D142" s="164"/>
      <c r="E142" s="164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149"/>
      <c r="Z142" s="149"/>
      <c r="AA142" s="59"/>
      <c r="AB142" s="59"/>
      <c r="AC142" s="59"/>
      <c r="AD142" s="59"/>
      <c r="AE142" s="59"/>
      <c r="AF142" s="59"/>
      <c r="AG142" s="59"/>
      <c r="AH142" s="59"/>
    </row>
    <row r="143">
      <c r="A143" s="59"/>
      <c r="B143" s="164"/>
      <c r="C143" s="164"/>
      <c r="D143" s="164"/>
      <c r="E143" s="164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149"/>
      <c r="Z143" s="149"/>
      <c r="AA143" s="59"/>
      <c r="AB143" s="59"/>
      <c r="AC143" s="59"/>
      <c r="AD143" s="59"/>
      <c r="AE143" s="59"/>
      <c r="AF143" s="59"/>
      <c r="AG143" s="59"/>
      <c r="AH143" s="59"/>
    </row>
    <row r="144">
      <c r="A144" s="59"/>
      <c r="B144" s="164"/>
      <c r="C144" s="164"/>
      <c r="D144" s="164"/>
      <c r="E144" s="164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149"/>
      <c r="Z144" s="149"/>
      <c r="AA144" s="59"/>
      <c r="AB144" s="59"/>
      <c r="AC144" s="59"/>
      <c r="AD144" s="59"/>
      <c r="AE144" s="59"/>
      <c r="AF144" s="59"/>
      <c r="AG144" s="59"/>
      <c r="AH144" s="59"/>
    </row>
    <row r="145">
      <c r="A145" s="59"/>
      <c r="B145" s="164"/>
      <c r="C145" s="164"/>
      <c r="D145" s="164"/>
      <c r="E145" s="164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149"/>
      <c r="Z145" s="149"/>
      <c r="AA145" s="59"/>
      <c r="AB145" s="59"/>
      <c r="AC145" s="59"/>
      <c r="AD145" s="59"/>
      <c r="AE145" s="59"/>
      <c r="AF145" s="59"/>
      <c r="AG145" s="59"/>
      <c r="AH145" s="59"/>
    </row>
    <row r="146">
      <c r="A146" s="59"/>
      <c r="B146" s="164"/>
      <c r="C146" s="164"/>
      <c r="D146" s="164"/>
      <c r="E146" s="164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149"/>
      <c r="Z146" s="149"/>
      <c r="AA146" s="59"/>
      <c r="AB146" s="59"/>
      <c r="AC146" s="59"/>
      <c r="AD146" s="59"/>
      <c r="AE146" s="59"/>
      <c r="AF146" s="59"/>
      <c r="AG146" s="59"/>
      <c r="AH146" s="59"/>
    </row>
    <row r="147">
      <c r="A147" s="59"/>
      <c r="B147" s="164"/>
      <c r="C147" s="164"/>
      <c r="D147" s="164"/>
      <c r="E147" s="164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149"/>
      <c r="Z147" s="149"/>
      <c r="AA147" s="59"/>
      <c r="AB147" s="59"/>
      <c r="AC147" s="59"/>
      <c r="AD147" s="59"/>
      <c r="AE147" s="59"/>
      <c r="AF147" s="59"/>
      <c r="AG147" s="59"/>
      <c r="AH147" s="59"/>
    </row>
    <row r="148">
      <c r="A148" s="59"/>
      <c r="B148" s="164"/>
      <c r="C148" s="164"/>
      <c r="D148" s="164"/>
      <c r="E148" s="164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149"/>
      <c r="Z148" s="149"/>
      <c r="AA148" s="59"/>
      <c r="AB148" s="59"/>
      <c r="AC148" s="59"/>
      <c r="AD148" s="59"/>
      <c r="AE148" s="59"/>
      <c r="AF148" s="59"/>
      <c r="AG148" s="59"/>
      <c r="AH148" s="59"/>
    </row>
    <row r="149">
      <c r="A149" s="59"/>
      <c r="B149" s="164"/>
      <c r="C149" s="164"/>
      <c r="D149" s="164"/>
      <c r="E149" s="164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149"/>
      <c r="Z149" s="149"/>
      <c r="AA149" s="59"/>
      <c r="AB149" s="59"/>
      <c r="AC149" s="59"/>
      <c r="AD149" s="59"/>
      <c r="AE149" s="59"/>
      <c r="AF149" s="59"/>
      <c r="AG149" s="59"/>
      <c r="AH149" s="59"/>
    </row>
    <row r="150">
      <c r="A150" s="59"/>
      <c r="B150" s="164"/>
      <c r="C150" s="164"/>
      <c r="D150" s="164"/>
      <c r="E150" s="164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149"/>
      <c r="Z150" s="149"/>
      <c r="AA150" s="59"/>
      <c r="AB150" s="59"/>
      <c r="AC150" s="59"/>
      <c r="AD150" s="59"/>
      <c r="AE150" s="59"/>
      <c r="AF150" s="59"/>
      <c r="AG150" s="59"/>
      <c r="AH150" s="59"/>
    </row>
    <row r="151">
      <c r="A151" s="59"/>
      <c r="B151" s="164"/>
      <c r="C151" s="164"/>
      <c r="D151" s="164"/>
      <c r="E151" s="164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149"/>
      <c r="Z151" s="149"/>
      <c r="AA151" s="59"/>
      <c r="AB151" s="59"/>
      <c r="AC151" s="59"/>
      <c r="AD151" s="59"/>
      <c r="AE151" s="59"/>
      <c r="AF151" s="59"/>
      <c r="AG151" s="59"/>
      <c r="AH151" s="59"/>
    </row>
    <row r="152">
      <c r="A152" s="59"/>
      <c r="B152" s="164"/>
      <c r="C152" s="164"/>
      <c r="D152" s="164"/>
      <c r="E152" s="164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149"/>
      <c r="Z152" s="149"/>
      <c r="AA152" s="59"/>
      <c r="AB152" s="59"/>
      <c r="AC152" s="59"/>
      <c r="AD152" s="59"/>
      <c r="AE152" s="59"/>
      <c r="AF152" s="59"/>
      <c r="AG152" s="59"/>
      <c r="AH152" s="59"/>
    </row>
    <row r="153">
      <c r="A153" s="59"/>
      <c r="B153" s="164"/>
      <c r="C153" s="164"/>
      <c r="D153" s="164"/>
      <c r="E153" s="164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149"/>
      <c r="Z153" s="149"/>
      <c r="AA153" s="59"/>
      <c r="AB153" s="59"/>
      <c r="AC153" s="59"/>
      <c r="AD153" s="59"/>
      <c r="AE153" s="59"/>
      <c r="AF153" s="59"/>
      <c r="AG153" s="59"/>
      <c r="AH153" s="59"/>
    </row>
    <row r="154">
      <c r="A154" s="59"/>
      <c r="B154" s="164"/>
      <c r="C154" s="164"/>
      <c r="D154" s="164"/>
      <c r="E154" s="164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149"/>
      <c r="Z154" s="149"/>
      <c r="AA154" s="59"/>
      <c r="AB154" s="59"/>
      <c r="AC154" s="59"/>
      <c r="AD154" s="59"/>
      <c r="AE154" s="59"/>
      <c r="AF154" s="59"/>
      <c r="AG154" s="59"/>
      <c r="AH154" s="59"/>
    </row>
    <row r="155">
      <c r="A155" s="59"/>
      <c r="B155" s="164"/>
      <c r="C155" s="164"/>
      <c r="D155" s="164"/>
      <c r="E155" s="164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149"/>
      <c r="Z155" s="149"/>
      <c r="AA155" s="59"/>
      <c r="AB155" s="59"/>
      <c r="AC155" s="59"/>
      <c r="AD155" s="59"/>
      <c r="AE155" s="59"/>
      <c r="AF155" s="59"/>
      <c r="AG155" s="59"/>
      <c r="AH155" s="59"/>
    </row>
    <row r="156">
      <c r="A156" s="59"/>
      <c r="B156" s="164"/>
      <c r="C156" s="164"/>
      <c r="D156" s="164"/>
      <c r="E156" s="164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149"/>
      <c r="Z156" s="149"/>
      <c r="AA156" s="59"/>
      <c r="AB156" s="59"/>
      <c r="AC156" s="59"/>
      <c r="AD156" s="59"/>
      <c r="AE156" s="59"/>
      <c r="AF156" s="59"/>
      <c r="AG156" s="59"/>
      <c r="AH156" s="59"/>
    </row>
    <row r="157">
      <c r="A157" s="59"/>
      <c r="B157" s="164"/>
      <c r="C157" s="164"/>
      <c r="D157" s="164"/>
      <c r="E157" s="164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149"/>
      <c r="Z157" s="149"/>
      <c r="AA157" s="59"/>
      <c r="AB157" s="59"/>
      <c r="AC157" s="59"/>
      <c r="AD157" s="59"/>
      <c r="AE157" s="59"/>
      <c r="AF157" s="59"/>
      <c r="AG157" s="59"/>
      <c r="AH157" s="59"/>
    </row>
    <row r="158">
      <c r="A158" s="59"/>
      <c r="B158" s="164"/>
      <c r="C158" s="164"/>
      <c r="D158" s="164"/>
      <c r="E158" s="164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149"/>
      <c r="Z158" s="149"/>
      <c r="AA158" s="59"/>
      <c r="AB158" s="59"/>
      <c r="AC158" s="59"/>
      <c r="AD158" s="59"/>
      <c r="AE158" s="59"/>
      <c r="AF158" s="59"/>
      <c r="AG158" s="59"/>
      <c r="AH158" s="59"/>
    </row>
    <row r="159">
      <c r="A159" s="59"/>
      <c r="B159" s="164"/>
      <c r="C159" s="164"/>
      <c r="D159" s="164"/>
      <c r="E159" s="164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149"/>
      <c r="Z159" s="149"/>
      <c r="AA159" s="59"/>
      <c r="AB159" s="59"/>
      <c r="AC159" s="59"/>
      <c r="AD159" s="59"/>
      <c r="AE159" s="59"/>
      <c r="AF159" s="59"/>
      <c r="AG159" s="59"/>
      <c r="AH159" s="59"/>
    </row>
    <row r="160">
      <c r="A160" s="59"/>
      <c r="B160" s="164"/>
      <c r="C160" s="164"/>
      <c r="D160" s="164"/>
      <c r="E160" s="164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149"/>
      <c r="Z160" s="149"/>
      <c r="AA160" s="59"/>
      <c r="AB160" s="59"/>
      <c r="AC160" s="59"/>
      <c r="AD160" s="59"/>
      <c r="AE160" s="59"/>
      <c r="AF160" s="59"/>
      <c r="AG160" s="59"/>
      <c r="AH160" s="59"/>
    </row>
    <row r="161">
      <c r="A161" s="59"/>
      <c r="B161" s="164"/>
      <c r="C161" s="164"/>
      <c r="D161" s="164"/>
      <c r="E161" s="164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149"/>
      <c r="Z161" s="149"/>
      <c r="AA161" s="59"/>
      <c r="AB161" s="59"/>
      <c r="AC161" s="59"/>
      <c r="AD161" s="59"/>
      <c r="AE161" s="59"/>
      <c r="AF161" s="59"/>
      <c r="AG161" s="59"/>
      <c r="AH161" s="59"/>
    </row>
    <row r="162">
      <c r="A162" s="59"/>
      <c r="B162" s="164"/>
      <c r="C162" s="164"/>
      <c r="D162" s="164"/>
      <c r="E162" s="164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149"/>
      <c r="Z162" s="149"/>
      <c r="AA162" s="59"/>
      <c r="AB162" s="59"/>
      <c r="AC162" s="59"/>
      <c r="AD162" s="59"/>
      <c r="AE162" s="59"/>
      <c r="AF162" s="59"/>
      <c r="AG162" s="59"/>
      <c r="AH162" s="59"/>
    </row>
    <row r="163">
      <c r="A163" s="59"/>
      <c r="B163" s="164"/>
      <c r="C163" s="164"/>
      <c r="D163" s="164"/>
      <c r="E163" s="164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149"/>
      <c r="Z163" s="149"/>
      <c r="AA163" s="59"/>
      <c r="AB163" s="59"/>
      <c r="AC163" s="59"/>
      <c r="AD163" s="59"/>
      <c r="AE163" s="59"/>
      <c r="AF163" s="59"/>
      <c r="AG163" s="59"/>
      <c r="AH163" s="59"/>
    </row>
    <row r="164">
      <c r="A164" s="59"/>
      <c r="B164" s="164"/>
      <c r="C164" s="164"/>
      <c r="D164" s="164"/>
      <c r="E164" s="164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149"/>
      <c r="Z164" s="149"/>
      <c r="AA164" s="59"/>
      <c r="AB164" s="59"/>
      <c r="AC164" s="59"/>
      <c r="AD164" s="59"/>
      <c r="AE164" s="59"/>
      <c r="AF164" s="59"/>
      <c r="AG164" s="59"/>
      <c r="AH164" s="59"/>
    </row>
    <row r="165">
      <c r="A165" s="59"/>
      <c r="B165" s="164"/>
      <c r="C165" s="164"/>
      <c r="D165" s="164"/>
      <c r="E165" s="164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149"/>
      <c r="Z165" s="149"/>
      <c r="AA165" s="59"/>
      <c r="AB165" s="59"/>
      <c r="AC165" s="59"/>
      <c r="AD165" s="59"/>
      <c r="AE165" s="59"/>
      <c r="AF165" s="59"/>
      <c r="AG165" s="59"/>
      <c r="AH165" s="59"/>
    </row>
    <row r="166">
      <c r="A166" s="59"/>
      <c r="B166" s="164"/>
      <c r="C166" s="164"/>
      <c r="D166" s="164"/>
      <c r="E166" s="164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149"/>
      <c r="Z166" s="149"/>
      <c r="AA166" s="59"/>
      <c r="AB166" s="59"/>
      <c r="AC166" s="59"/>
      <c r="AD166" s="59"/>
      <c r="AE166" s="59"/>
      <c r="AF166" s="59"/>
      <c r="AG166" s="59"/>
      <c r="AH166" s="59"/>
    </row>
    <row r="167">
      <c r="A167" s="59"/>
      <c r="B167" s="164"/>
      <c r="C167" s="164"/>
      <c r="D167" s="164"/>
      <c r="E167" s="164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149"/>
      <c r="Z167" s="149"/>
      <c r="AA167" s="59"/>
      <c r="AB167" s="59"/>
      <c r="AC167" s="59"/>
      <c r="AD167" s="59"/>
      <c r="AE167" s="59"/>
      <c r="AF167" s="59"/>
      <c r="AG167" s="59"/>
      <c r="AH167" s="59"/>
    </row>
    <row r="168">
      <c r="A168" s="59"/>
      <c r="B168" s="164"/>
      <c r="C168" s="164"/>
      <c r="D168" s="164"/>
      <c r="E168" s="164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149"/>
      <c r="Z168" s="149"/>
      <c r="AA168" s="59"/>
      <c r="AB168" s="59"/>
      <c r="AC168" s="59"/>
      <c r="AD168" s="59"/>
      <c r="AE168" s="59"/>
      <c r="AF168" s="59"/>
      <c r="AG168" s="59"/>
      <c r="AH168" s="59"/>
    </row>
    <row r="169">
      <c r="A169" s="59"/>
      <c r="B169" s="164"/>
      <c r="C169" s="164"/>
      <c r="D169" s="164"/>
      <c r="E169" s="164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149"/>
      <c r="Z169" s="149"/>
      <c r="AA169" s="59"/>
      <c r="AB169" s="59"/>
      <c r="AC169" s="59"/>
      <c r="AD169" s="59"/>
      <c r="AE169" s="59"/>
      <c r="AF169" s="59"/>
      <c r="AG169" s="59"/>
      <c r="AH169" s="59"/>
    </row>
    <row r="170">
      <c r="A170" s="59"/>
      <c r="B170" s="164"/>
      <c r="C170" s="164"/>
      <c r="D170" s="164"/>
      <c r="E170" s="164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149"/>
      <c r="Z170" s="149"/>
      <c r="AA170" s="59"/>
      <c r="AB170" s="59"/>
      <c r="AC170" s="59"/>
      <c r="AD170" s="59"/>
      <c r="AE170" s="59"/>
      <c r="AF170" s="59"/>
      <c r="AG170" s="59"/>
      <c r="AH170" s="59"/>
    </row>
    <row r="171">
      <c r="A171" s="59"/>
      <c r="B171" s="164"/>
      <c r="C171" s="164"/>
      <c r="D171" s="164"/>
      <c r="E171" s="164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149"/>
      <c r="Z171" s="149"/>
      <c r="AA171" s="59"/>
      <c r="AB171" s="59"/>
      <c r="AC171" s="59"/>
      <c r="AD171" s="59"/>
      <c r="AE171" s="59"/>
      <c r="AF171" s="59"/>
      <c r="AG171" s="59"/>
      <c r="AH171" s="59"/>
    </row>
    <row r="172">
      <c r="A172" s="59"/>
      <c r="B172" s="164"/>
      <c r="C172" s="164"/>
      <c r="D172" s="164"/>
      <c r="E172" s="164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149"/>
      <c r="Z172" s="149"/>
      <c r="AA172" s="59"/>
      <c r="AB172" s="59"/>
      <c r="AC172" s="59"/>
      <c r="AD172" s="59"/>
      <c r="AE172" s="59"/>
      <c r="AF172" s="59"/>
      <c r="AG172" s="59"/>
      <c r="AH172" s="59"/>
    </row>
    <row r="173">
      <c r="A173" s="59"/>
      <c r="B173" s="164"/>
      <c r="C173" s="164"/>
      <c r="D173" s="164"/>
      <c r="E173" s="164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149"/>
      <c r="Z173" s="149"/>
      <c r="AA173" s="59"/>
      <c r="AB173" s="59"/>
      <c r="AC173" s="59"/>
      <c r="AD173" s="59"/>
      <c r="AE173" s="59"/>
      <c r="AF173" s="59"/>
      <c r="AG173" s="59"/>
      <c r="AH173" s="59"/>
    </row>
    <row r="174">
      <c r="A174" s="59"/>
      <c r="B174" s="164"/>
      <c r="C174" s="164"/>
      <c r="D174" s="164"/>
      <c r="E174" s="164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149"/>
      <c r="Z174" s="149"/>
      <c r="AA174" s="59"/>
      <c r="AB174" s="59"/>
      <c r="AC174" s="59"/>
      <c r="AD174" s="59"/>
      <c r="AE174" s="59"/>
      <c r="AF174" s="59"/>
      <c r="AG174" s="59"/>
      <c r="AH174" s="59"/>
    </row>
    <row r="175">
      <c r="A175" s="59"/>
      <c r="B175" s="164"/>
      <c r="C175" s="164"/>
      <c r="D175" s="164"/>
      <c r="E175" s="164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149"/>
      <c r="Z175" s="149"/>
      <c r="AA175" s="59"/>
      <c r="AB175" s="59"/>
      <c r="AC175" s="59"/>
      <c r="AD175" s="59"/>
      <c r="AE175" s="59"/>
      <c r="AF175" s="59"/>
      <c r="AG175" s="59"/>
      <c r="AH175" s="59"/>
    </row>
    <row r="176">
      <c r="A176" s="59"/>
      <c r="B176" s="164"/>
      <c r="C176" s="164"/>
      <c r="D176" s="164"/>
      <c r="E176" s="164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149"/>
      <c r="Z176" s="149"/>
      <c r="AA176" s="59"/>
      <c r="AB176" s="59"/>
      <c r="AC176" s="59"/>
      <c r="AD176" s="59"/>
      <c r="AE176" s="59"/>
      <c r="AF176" s="59"/>
      <c r="AG176" s="59"/>
      <c r="AH176" s="59"/>
    </row>
    <row r="177">
      <c r="A177" s="59"/>
      <c r="B177" s="164"/>
      <c r="C177" s="164"/>
      <c r="D177" s="164"/>
      <c r="E177" s="164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149"/>
      <c r="Z177" s="149"/>
      <c r="AA177" s="59"/>
      <c r="AB177" s="59"/>
      <c r="AC177" s="59"/>
      <c r="AD177" s="59"/>
      <c r="AE177" s="59"/>
      <c r="AF177" s="59"/>
      <c r="AG177" s="59"/>
      <c r="AH177" s="59"/>
    </row>
    <row r="178">
      <c r="A178" s="59"/>
      <c r="B178" s="164"/>
      <c r="C178" s="164"/>
      <c r="D178" s="164"/>
      <c r="E178" s="164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149"/>
      <c r="Z178" s="149"/>
      <c r="AA178" s="59"/>
      <c r="AB178" s="59"/>
      <c r="AC178" s="59"/>
      <c r="AD178" s="59"/>
      <c r="AE178" s="59"/>
      <c r="AF178" s="59"/>
      <c r="AG178" s="59"/>
      <c r="AH178" s="59"/>
    </row>
    <row r="179">
      <c r="A179" s="59"/>
      <c r="B179" s="164"/>
      <c r="C179" s="164"/>
      <c r="D179" s="164"/>
      <c r="E179" s="164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149"/>
      <c r="Z179" s="149"/>
      <c r="AA179" s="59"/>
      <c r="AB179" s="59"/>
      <c r="AC179" s="59"/>
      <c r="AD179" s="59"/>
      <c r="AE179" s="59"/>
      <c r="AF179" s="59"/>
      <c r="AG179" s="59"/>
      <c r="AH179" s="59"/>
    </row>
    <row r="180">
      <c r="A180" s="59"/>
      <c r="B180" s="164"/>
      <c r="C180" s="164"/>
      <c r="D180" s="164"/>
      <c r="E180" s="164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149"/>
      <c r="Z180" s="149"/>
      <c r="AA180" s="59"/>
      <c r="AB180" s="59"/>
      <c r="AC180" s="59"/>
      <c r="AD180" s="59"/>
      <c r="AE180" s="59"/>
      <c r="AF180" s="59"/>
      <c r="AG180" s="59"/>
      <c r="AH180" s="59"/>
    </row>
    <row r="181">
      <c r="A181" s="59"/>
      <c r="B181" s="164"/>
      <c r="C181" s="164"/>
      <c r="D181" s="164"/>
      <c r="E181" s="164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149"/>
      <c r="Z181" s="149"/>
      <c r="AA181" s="59"/>
      <c r="AB181" s="59"/>
      <c r="AC181" s="59"/>
      <c r="AD181" s="59"/>
      <c r="AE181" s="59"/>
      <c r="AF181" s="59"/>
      <c r="AG181" s="59"/>
      <c r="AH181" s="59"/>
    </row>
    <row r="182">
      <c r="A182" s="59"/>
      <c r="B182" s="164"/>
      <c r="C182" s="164"/>
      <c r="D182" s="164"/>
      <c r="E182" s="164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149"/>
      <c r="Z182" s="149"/>
      <c r="AA182" s="59"/>
      <c r="AB182" s="59"/>
      <c r="AC182" s="59"/>
      <c r="AD182" s="59"/>
      <c r="AE182" s="59"/>
      <c r="AF182" s="59"/>
      <c r="AG182" s="59"/>
      <c r="AH182" s="59"/>
    </row>
    <row r="183">
      <c r="A183" s="59"/>
      <c r="B183" s="164"/>
      <c r="C183" s="164"/>
      <c r="D183" s="164"/>
      <c r="E183" s="164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149"/>
      <c r="Z183" s="149"/>
      <c r="AA183" s="59"/>
      <c r="AB183" s="59"/>
      <c r="AC183" s="59"/>
      <c r="AD183" s="59"/>
      <c r="AE183" s="59"/>
      <c r="AF183" s="59"/>
      <c r="AG183" s="59"/>
      <c r="AH183" s="59"/>
    </row>
    <row r="184">
      <c r="A184" s="59"/>
      <c r="B184" s="164"/>
      <c r="C184" s="164"/>
      <c r="D184" s="164"/>
      <c r="E184" s="164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149"/>
      <c r="Z184" s="149"/>
      <c r="AA184" s="59"/>
      <c r="AB184" s="59"/>
      <c r="AC184" s="59"/>
      <c r="AD184" s="59"/>
      <c r="AE184" s="59"/>
      <c r="AF184" s="59"/>
      <c r="AG184" s="59"/>
      <c r="AH184" s="59"/>
    </row>
    <row r="185">
      <c r="A185" s="59"/>
      <c r="B185" s="164"/>
      <c r="C185" s="164"/>
      <c r="D185" s="164"/>
      <c r="E185" s="164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149"/>
      <c r="Z185" s="149"/>
      <c r="AA185" s="59"/>
      <c r="AB185" s="59"/>
      <c r="AC185" s="59"/>
      <c r="AD185" s="59"/>
      <c r="AE185" s="59"/>
      <c r="AF185" s="59"/>
      <c r="AG185" s="59"/>
      <c r="AH185" s="59"/>
    </row>
    <row r="186">
      <c r="A186" s="59"/>
      <c r="B186" s="164"/>
      <c r="C186" s="164"/>
      <c r="D186" s="164"/>
      <c r="E186" s="164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149"/>
      <c r="Z186" s="149"/>
      <c r="AA186" s="59"/>
      <c r="AB186" s="59"/>
      <c r="AC186" s="59"/>
      <c r="AD186" s="59"/>
      <c r="AE186" s="59"/>
      <c r="AF186" s="59"/>
      <c r="AG186" s="59"/>
      <c r="AH186" s="59"/>
    </row>
    <row r="187">
      <c r="A187" s="59"/>
      <c r="B187" s="164"/>
      <c r="C187" s="164"/>
      <c r="D187" s="164"/>
      <c r="E187" s="164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149"/>
      <c r="Z187" s="149"/>
      <c r="AA187" s="59"/>
      <c r="AB187" s="59"/>
      <c r="AC187" s="59"/>
      <c r="AD187" s="59"/>
      <c r="AE187" s="59"/>
      <c r="AF187" s="59"/>
      <c r="AG187" s="59"/>
      <c r="AH187" s="59"/>
    </row>
    <row r="188">
      <c r="A188" s="59"/>
      <c r="B188" s="164"/>
      <c r="C188" s="164"/>
      <c r="D188" s="164"/>
      <c r="E188" s="164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149"/>
      <c r="Z188" s="149"/>
      <c r="AA188" s="59"/>
      <c r="AB188" s="59"/>
      <c r="AC188" s="59"/>
      <c r="AD188" s="59"/>
      <c r="AE188" s="59"/>
      <c r="AF188" s="59"/>
      <c r="AG188" s="59"/>
      <c r="AH188" s="59"/>
    </row>
    <row r="189">
      <c r="A189" s="59"/>
      <c r="B189" s="164"/>
      <c r="C189" s="164"/>
      <c r="D189" s="164"/>
      <c r="E189" s="16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149"/>
      <c r="Z189" s="149"/>
      <c r="AA189" s="59"/>
      <c r="AB189" s="59"/>
      <c r="AC189" s="59"/>
      <c r="AD189" s="59"/>
      <c r="AE189" s="59"/>
      <c r="AF189" s="59"/>
      <c r="AG189" s="59"/>
      <c r="AH189" s="59"/>
    </row>
    <row r="190">
      <c r="A190" s="59"/>
      <c r="B190" s="164"/>
      <c r="C190" s="164"/>
      <c r="D190" s="164"/>
      <c r="E190" s="164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149"/>
      <c r="Z190" s="149"/>
      <c r="AA190" s="59"/>
      <c r="AB190" s="59"/>
      <c r="AC190" s="59"/>
      <c r="AD190" s="59"/>
      <c r="AE190" s="59"/>
      <c r="AF190" s="59"/>
      <c r="AG190" s="59"/>
      <c r="AH190" s="59"/>
    </row>
    <row r="191">
      <c r="A191" s="59"/>
      <c r="B191" s="164"/>
      <c r="C191" s="164"/>
      <c r="D191" s="164"/>
      <c r="E191" s="164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149"/>
      <c r="Z191" s="149"/>
      <c r="AA191" s="59"/>
      <c r="AB191" s="59"/>
      <c r="AC191" s="59"/>
      <c r="AD191" s="59"/>
      <c r="AE191" s="59"/>
      <c r="AF191" s="59"/>
      <c r="AG191" s="59"/>
      <c r="AH191" s="59"/>
    </row>
    <row r="192">
      <c r="A192" s="59"/>
      <c r="B192" s="164"/>
      <c r="C192" s="164"/>
      <c r="D192" s="164"/>
      <c r="E192" s="164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149"/>
      <c r="Z192" s="149"/>
      <c r="AA192" s="59"/>
      <c r="AB192" s="59"/>
      <c r="AC192" s="59"/>
      <c r="AD192" s="59"/>
      <c r="AE192" s="59"/>
      <c r="AF192" s="59"/>
      <c r="AG192" s="59"/>
      <c r="AH192" s="59"/>
    </row>
    <row r="193">
      <c r="A193" s="59"/>
      <c r="B193" s="164"/>
      <c r="C193" s="164"/>
      <c r="D193" s="164"/>
      <c r="E193" s="164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149"/>
      <c r="Z193" s="149"/>
      <c r="AA193" s="59"/>
      <c r="AB193" s="59"/>
      <c r="AC193" s="59"/>
      <c r="AD193" s="59"/>
      <c r="AE193" s="59"/>
      <c r="AF193" s="59"/>
      <c r="AG193" s="59"/>
      <c r="AH193" s="59"/>
    </row>
    <row r="194">
      <c r="A194" s="59"/>
      <c r="B194" s="164"/>
      <c r="C194" s="164"/>
      <c r="D194" s="164"/>
      <c r="E194" s="164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149"/>
      <c r="Z194" s="149"/>
      <c r="AA194" s="59"/>
      <c r="AB194" s="59"/>
      <c r="AC194" s="59"/>
      <c r="AD194" s="59"/>
      <c r="AE194" s="59"/>
      <c r="AF194" s="59"/>
      <c r="AG194" s="59"/>
      <c r="AH194" s="59"/>
    </row>
    <row r="195">
      <c r="A195" s="59"/>
      <c r="B195" s="164"/>
      <c r="C195" s="164"/>
      <c r="D195" s="164"/>
      <c r="E195" s="164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149"/>
      <c r="Z195" s="149"/>
      <c r="AA195" s="59"/>
      <c r="AB195" s="59"/>
      <c r="AC195" s="59"/>
      <c r="AD195" s="59"/>
      <c r="AE195" s="59"/>
      <c r="AF195" s="59"/>
      <c r="AG195" s="59"/>
      <c r="AH195" s="59"/>
    </row>
    <row r="196">
      <c r="A196" s="59"/>
      <c r="B196" s="164"/>
      <c r="C196" s="164"/>
      <c r="D196" s="164"/>
      <c r="E196" s="164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149"/>
      <c r="Z196" s="149"/>
      <c r="AA196" s="59"/>
      <c r="AB196" s="59"/>
      <c r="AC196" s="59"/>
      <c r="AD196" s="59"/>
      <c r="AE196" s="59"/>
      <c r="AF196" s="59"/>
      <c r="AG196" s="59"/>
      <c r="AH196" s="59"/>
    </row>
    <row r="197">
      <c r="A197" s="59"/>
      <c r="B197" s="164"/>
      <c r="C197" s="164"/>
      <c r="D197" s="164"/>
      <c r="E197" s="164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149"/>
      <c r="Z197" s="149"/>
      <c r="AA197" s="59"/>
      <c r="AB197" s="59"/>
      <c r="AC197" s="59"/>
      <c r="AD197" s="59"/>
      <c r="AE197" s="59"/>
      <c r="AF197" s="59"/>
      <c r="AG197" s="59"/>
      <c r="AH197" s="59"/>
    </row>
    <row r="198">
      <c r="A198" s="59"/>
      <c r="B198" s="164"/>
      <c r="C198" s="164"/>
      <c r="D198" s="164"/>
      <c r="E198" s="164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149"/>
      <c r="Z198" s="149"/>
      <c r="AA198" s="59"/>
      <c r="AB198" s="59"/>
      <c r="AC198" s="59"/>
      <c r="AD198" s="59"/>
      <c r="AE198" s="59"/>
      <c r="AF198" s="59"/>
      <c r="AG198" s="59"/>
      <c r="AH198" s="59"/>
    </row>
    <row r="199">
      <c r="A199" s="59"/>
      <c r="B199" s="164"/>
      <c r="C199" s="164"/>
      <c r="D199" s="164"/>
      <c r="E199" s="164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149"/>
      <c r="Z199" s="149"/>
      <c r="AA199" s="59"/>
      <c r="AB199" s="59"/>
      <c r="AC199" s="59"/>
      <c r="AD199" s="59"/>
      <c r="AE199" s="59"/>
      <c r="AF199" s="59"/>
      <c r="AG199" s="59"/>
      <c r="AH199" s="59"/>
    </row>
    <row r="200">
      <c r="A200" s="59"/>
      <c r="B200" s="164"/>
      <c r="C200" s="164"/>
      <c r="D200" s="164"/>
      <c r="E200" s="164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149"/>
      <c r="Z200" s="149"/>
      <c r="AA200" s="59"/>
      <c r="AB200" s="59"/>
      <c r="AC200" s="59"/>
      <c r="AD200" s="59"/>
      <c r="AE200" s="59"/>
      <c r="AF200" s="59"/>
      <c r="AG200" s="59"/>
      <c r="AH200" s="59"/>
    </row>
    <row r="201">
      <c r="A201" s="59"/>
      <c r="B201" s="164"/>
      <c r="C201" s="164"/>
      <c r="D201" s="164"/>
      <c r="E201" s="164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149"/>
      <c r="Z201" s="149"/>
      <c r="AA201" s="59"/>
      <c r="AB201" s="59"/>
      <c r="AC201" s="59"/>
      <c r="AD201" s="59"/>
      <c r="AE201" s="59"/>
      <c r="AF201" s="59"/>
      <c r="AG201" s="59"/>
      <c r="AH201" s="59"/>
    </row>
    <row r="202">
      <c r="A202" s="59"/>
      <c r="B202" s="164"/>
      <c r="C202" s="164"/>
      <c r="D202" s="164"/>
      <c r="E202" s="164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149"/>
      <c r="Z202" s="149"/>
      <c r="AA202" s="59"/>
      <c r="AB202" s="59"/>
      <c r="AC202" s="59"/>
      <c r="AD202" s="59"/>
      <c r="AE202" s="59"/>
      <c r="AF202" s="59"/>
      <c r="AG202" s="59"/>
      <c r="AH202" s="59"/>
    </row>
    <row r="203">
      <c r="A203" s="59"/>
      <c r="B203" s="164"/>
      <c r="C203" s="164"/>
      <c r="D203" s="164"/>
      <c r="E203" s="164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149"/>
      <c r="Z203" s="149"/>
      <c r="AA203" s="59"/>
      <c r="AB203" s="59"/>
      <c r="AC203" s="59"/>
      <c r="AD203" s="59"/>
      <c r="AE203" s="59"/>
      <c r="AF203" s="59"/>
      <c r="AG203" s="59"/>
      <c r="AH203" s="59"/>
    </row>
    <row r="204">
      <c r="A204" s="59"/>
      <c r="B204" s="164"/>
      <c r="C204" s="164"/>
      <c r="D204" s="164"/>
      <c r="E204" s="164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149"/>
      <c r="Z204" s="149"/>
      <c r="AA204" s="59"/>
      <c r="AB204" s="59"/>
      <c r="AC204" s="59"/>
      <c r="AD204" s="59"/>
      <c r="AE204" s="59"/>
      <c r="AF204" s="59"/>
      <c r="AG204" s="59"/>
      <c r="AH204" s="59"/>
    </row>
    <row r="205">
      <c r="A205" s="59"/>
      <c r="B205" s="164"/>
      <c r="C205" s="164"/>
      <c r="D205" s="164"/>
      <c r="E205" s="164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149"/>
      <c r="Z205" s="149"/>
      <c r="AA205" s="59"/>
      <c r="AB205" s="59"/>
      <c r="AC205" s="59"/>
      <c r="AD205" s="59"/>
      <c r="AE205" s="59"/>
      <c r="AF205" s="59"/>
      <c r="AG205" s="59"/>
      <c r="AH205" s="59"/>
    </row>
    <row r="206">
      <c r="A206" s="59"/>
      <c r="B206" s="164"/>
      <c r="C206" s="164"/>
      <c r="D206" s="164"/>
      <c r="E206" s="164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149"/>
      <c r="Z206" s="149"/>
      <c r="AA206" s="59"/>
      <c r="AB206" s="59"/>
      <c r="AC206" s="59"/>
      <c r="AD206" s="59"/>
      <c r="AE206" s="59"/>
      <c r="AF206" s="59"/>
      <c r="AG206" s="59"/>
      <c r="AH206" s="59"/>
    </row>
    <row r="207">
      <c r="A207" s="59"/>
      <c r="B207" s="164"/>
      <c r="C207" s="164"/>
      <c r="D207" s="164"/>
      <c r="E207" s="164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149"/>
      <c r="Z207" s="149"/>
      <c r="AA207" s="59"/>
      <c r="AB207" s="59"/>
      <c r="AC207" s="59"/>
      <c r="AD207" s="59"/>
      <c r="AE207" s="59"/>
      <c r="AF207" s="59"/>
      <c r="AG207" s="59"/>
      <c r="AH207" s="59"/>
    </row>
    <row r="208">
      <c r="A208" s="59"/>
      <c r="B208" s="164"/>
      <c r="C208" s="164"/>
      <c r="D208" s="164"/>
      <c r="E208" s="164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149"/>
      <c r="Z208" s="149"/>
      <c r="AA208" s="59"/>
      <c r="AB208" s="59"/>
      <c r="AC208" s="59"/>
      <c r="AD208" s="59"/>
      <c r="AE208" s="59"/>
      <c r="AF208" s="59"/>
      <c r="AG208" s="59"/>
      <c r="AH208" s="59"/>
    </row>
    <row r="209">
      <c r="A209" s="59"/>
      <c r="B209" s="164"/>
      <c r="C209" s="164"/>
      <c r="D209" s="164"/>
      <c r="E209" s="164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149"/>
      <c r="Z209" s="149"/>
      <c r="AA209" s="59"/>
      <c r="AB209" s="59"/>
      <c r="AC209" s="59"/>
      <c r="AD209" s="59"/>
      <c r="AE209" s="59"/>
      <c r="AF209" s="59"/>
      <c r="AG209" s="59"/>
      <c r="AH209" s="59"/>
    </row>
    <row r="210">
      <c r="A210" s="59"/>
      <c r="B210" s="164"/>
      <c r="C210" s="164"/>
      <c r="D210" s="164"/>
      <c r="E210" s="164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149"/>
      <c r="Z210" s="149"/>
      <c r="AA210" s="59"/>
      <c r="AB210" s="59"/>
      <c r="AC210" s="59"/>
      <c r="AD210" s="59"/>
      <c r="AE210" s="59"/>
      <c r="AF210" s="59"/>
      <c r="AG210" s="59"/>
      <c r="AH210" s="59"/>
    </row>
    <row r="211">
      <c r="A211" s="59"/>
      <c r="B211" s="164"/>
      <c r="C211" s="164"/>
      <c r="D211" s="164"/>
      <c r="E211" s="164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149"/>
      <c r="Z211" s="149"/>
      <c r="AA211" s="59"/>
      <c r="AB211" s="59"/>
      <c r="AC211" s="59"/>
      <c r="AD211" s="59"/>
      <c r="AE211" s="59"/>
      <c r="AF211" s="59"/>
      <c r="AG211" s="59"/>
      <c r="AH211" s="59"/>
    </row>
    <row r="212">
      <c r="A212" s="59"/>
      <c r="B212" s="164"/>
      <c r="C212" s="164"/>
      <c r="D212" s="164"/>
      <c r="E212" s="164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149"/>
      <c r="Z212" s="149"/>
      <c r="AA212" s="59"/>
      <c r="AB212" s="59"/>
      <c r="AC212" s="59"/>
      <c r="AD212" s="59"/>
      <c r="AE212" s="59"/>
      <c r="AF212" s="59"/>
      <c r="AG212" s="59"/>
      <c r="AH212" s="59"/>
    </row>
    <row r="213">
      <c r="A213" s="59"/>
      <c r="B213" s="164"/>
      <c r="C213" s="164"/>
      <c r="D213" s="164"/>
      <c r="E213" s="164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149"/>
      <c r="Z213" s="149"/>
      <c r="AA213" s="59"/>
      <c r="AB213" s="59"/>
      <c r="AC213" s="59"/>
      <c r="AD213" s="59"/>
      <c r="AE213" s="59"/>
      <c r="AF213" s="59"/>
      <c r="AG213" s="59"/>
      <c r="AH213" s="59"/>
    </row>
    <row r="214">
      <c r="A214" s="59"/>
      <c r="B214" s="164"/>
      <c r="C214" s="164"/>
      <c r="D214" s="164"/>
      <c r="E214" s="164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149"/>
      <c r="Z214" s="149"/>
      <c r="AA214" s="59"/>
      <c r="AB214" s="59"/>
      <c r="AC214" s="59"/>
      <c r="AD214" s="59"/>
      <c r="AE214" s="59"/>
      <c r="AF214" s="59"/>
      <c r="AG214" s="59"/>
      <c r="AH214" s="59"/>
    </row>
    <row r="215">
      <c r="A215" s="59"/>
      <c r="B215" s="164"/>
      <c r="C215" s="164"/>
      <c r="D215" s="164"/>
      <c r="E215" s="164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149"/>
      <c r="Z215" s="149"/>
      <c r="AA215" s="59"/>
      <c r="AB215" s="59"/>
      <c r="AC215" s="59"/>
      <c r="AD215" s="59"/>
      <c r="AE215" s="59"/>
      <c r="AF215" s="59"/>
      <c r="AG215" s="59"/>
      <c r="AH215" s="59"/>
    </row>
    <row r="216">
      <c r="A216" s="59"/>
      <c r="B216" s="164"/>
      <c r="C216" s="164"/>
      <c r="D216" s="164"/>
      <c r="E216" s="164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149"/>
      <c r="Z216" s="149"/>
      <c r="AA216" s="59"/>
      <c r="AB216" s="59"/>
      <c r="AC216" s="59"/>
      <c r="AD216" s="59"/>
      <c r="AE216" s="59"/>
      <c r="AF216" s="59"/>
      <c r="AG216" s="59"/>
      <c r="AH216" s="59"/>
    </row>
    <row r="217">
      <c r="A217" s="59"/>
      <c r="B217" s="164"/>
      <c r="C217" s="164"/>
      <c r="D217" s="164"/>
      <c r="E217" s="164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149"/>
      <c r="Z217" s="149"/>
      <c r="AA217" s="59"/>
      <c r="AB217" s="59"/>
      <c r="AC217" s="59"/>
      <c r="AD217" s="59"/>
      <c r="AE217" s="59"/>
      <c r="AF217" s="59"/>
      <c r="AG217" s="59"/>
      <c r="AH217" s="59"/>
    </row>
    <row r="218">
      <c r="A218" s="59"/>
      <c r="B218" s="164"/>
      <c r="C218" s="164"/>
      <c r="D218" s="164"/>
      <c r="E218" s="164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149"/>
      <c r="Z218" s="149"/>
      <c r="AA218" s="59"/>
      <c r="AB218" s="59"/>
      <c r="AC218" s="59"/>
      <c r="AD218" s="59"/>
      <c r="AE218" s="59"/>
      <c r="AF218" s="59"/>
      <c r="AG218" s="59"/>
      <c r="AH218" s="59"/>
    </row>
    <row r="219">
      <c r="A219" s="59"/>
      <c r="B219" s="164"/>
      <c r="C219" s="164"/>
      <c r="D219" s="164"/>
      <c r="E219" s="164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149"/>
      <c r="Z219" s="149"/>
      <c r="AA219" s="59"/>
      <c r="AB219" s="59"/>
      <c r="AC219" s="59"/>
      <c r="AD219" s="59"/>
      <c r="AE219" s="59"/>
      <c r="AF219" s="59"/>
      <c r="AG219" s="59"/>
      <c r="AH219" s="59"/>
    </row>
    <row r="220">
      <c r="A220" s="59"/>
      <c r="B220" s="164"/>
      <c r="C220" s="164"/>
      <c r="D220" s="164"/>
      <c r="E220" s="164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149"/>
      <c r="Z220" s="149"/>
      <c r="AA220" s="59"/>
      <c r="AB220" s="59"/>
      <c r="AC220" s="59"/>
      <c r="AD220" s="59"/>
      <c r="AE220" s="59"/>
      <c r="AF220" s="59"/>
      <c r="AG220" s="59"/>
      <c r="AH220" s="59"/>
    </row>
    <row r="221">
      <c r="A221" s="59"/>
      <c r="B221" s="164"/>
      <c r="C221" s="164"/>
      <c r="D221" s="164"/>
      <c r="E221" s="164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149"/>
      <c r="Z221" s="149"/>
      <c r="AA221" s="59"/>
      <c r="AB221" s="59"/>
      <c r="AC221" s="59"/>
      <c r="AD221" s="59"/>
      <c r="AE221" s="59"/>
      <c r="AF221" s="59"/>
      <c r="AG221" s="59"/>
      <c r="AH221" s="59"/>
    </row>
    <row r="222">
      <c r="A222" s="59"/>
      <c r="B222" s="164"/>
      <c r="C222" s="164"/>
      <c r="D222" s="164"/>
      <c r="E222" s="164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149"/>
      <c r="Z222" s="149"/>
      <c r="AA222" s="59"/>
      <c r="AB222" s="59"/>
      <c r="AC222" s="59"/>
      <c r="AD222" s="59"/>
      <c r="AE222" s="59"/>
      <c r="AF222" s="59"/>
      <c r="AG222" s="59"/>
      <c r="AH222" s="59"/>
    </row>
    <row r="223">
      <c r="A223" s="59"/>
      <c r="B223" s="164"/>
      <c r="C223" s="164"/>
      <c r="D223" s="164"/>
      <c r="E223" s="164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149"/>
      <c r="Z223" s="149"/>
      <c r="AA223" s="59"/>
      <c r="AB223" s="59"/>
      <c r="AC223" s="59"/>
      <c r="AD223" s="59"/>
      <c r="AE223" s="59"/>
      <c r="AF223" s="59"/>
      <c r="AG223" s="59"/>
      <c r="AH223" s="59"/>
    </row>
    <row r="224">
      <c r="A224" s="59"/>
      <c r="B224" s="164"/>
      <c r="C224" s="164"/>
      <c r="D224" s="164"/>
      <c r="E224" s="164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149"/>
      <c r="Z224" s="149"/>
      <c r="AA224" s="59"/>
      <c r="AB224" s="59"/>
      <c r="AC224" s="59"/>
      <c r="AD224" s="59"/>
      <c r="AE224" s="59"/>
      <c r="AF224" s="59"/>
      <c r="AG224" s="59"/>
      <c r="AH224" s="59"/>
    </row>
    <row r="225">
      <c r="A225" s="59"/>
      <c r="B225" s="164"/>
      <c r="C225" s="164"/>
      <c r="D225" s="164"/>
      <c r="E225" s="164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149"/>
      <c r="Z225" s="149"/>
      <c r="AA225" s="59"/>
      <c r="AB225" s="59"/>
      <c r="AC225" s="59"/>
      <c r="AD225" s="59"/>
      <c r="AE225" s="59"/>
      <c r="AF225" s="59"/>
      <c r="AG225" s="59"/>
      <c r="AH225" s="59"/>
    </row>
    <row r="226">
      <c r="A226" s="59"/>
      <c r="B226" s="164"/>
      <c r="C226" s="164"/>
      <c r="D226" s="164"/>
      <c r="E226" s="164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149"/>
      <c r="Z226" s="149"/>
      <c r="AA226" s="59"/>
      <c r="AB226" s="59"/>
      <c r="AC226" s="59"/>
      <c r="AD226" s="59"/>
      <c r="AE226" s="59"/>
      <c r="AF226" s="59"/>
      <c r="AG226" s="59"/>
      <c r="AH226" s="59"/>
    </row>
    <row r="227">
      <c r="A227" s="59"/>
      <c r="B227" s="164"/>
      <c r="C227" s="164"/>
      <c r="D227" s="164"/>
      <c r="E227" s="164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149"/>
      <c r="Z227" s="149"/>
      <c r="AA227" s="59"/>
      <c r="AB227" s="59"/>
      <c r="AC227" s="59"/>
      <c r="AD227" s="59"/>
      <c r="AE227" s="59"/>
      <c r="AF227" s="59"/>
      <c r="AG227" s="59"/>
      <c r="AH227" s="59"/>
    </row>
    <row r="228">
      <c r="A228" s="59"/>
      <c r="B228" s="164"/>
      <c r="C228" s="164"/>
      <c r="D228" s="164"/>
      <c r="E228" s="164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149"/>
      <c r="Z228" s="149"/>
      <c r="AA228" s="59"/>
      <c r="AB228" s="59"/>
      <c r="AC228" s="59"/>
      <c r="AD228" s="59"/>
      <c r="AE228" s="59"/>
      <c r="AF228" s="59"/>
      <c r="AG228" s="59"/>
      <c r="AH228" s="59"/>
    </row>
    <row r="229">
      <c r="A229" s="59"/>
      <c r="B229" s="164"/>
      <c r="C229" s="164"/>
      <c r="D229" s="164"/>
      <c r="E229" s="164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149"/>
      <c r="Z229" s="149"/>
      <c r="AA229" s="59"/>
      <c r="AB229" s="59"/>
      <c r="AC229" s="59"/>
      <c r="AD229" s="59"/>
      <c r="AE229" s="59"/>
      <c r="AF229" s="59"/>
      <c r="AG229" s="59"/>
      <c r="AH229" s="59"/>
    </row>
    <row r="230">
      <c r="A230" s="59"/>
      <c r="B230" s="164"/>
      <c r="C230" s="164"/>
      <c r="D230" s="164"/>
      <c r="E230" s="164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149"/>
      <c r="Z230" s="149"/>
      <c r="AA230" s="59"/>
      <c r="AB230" s="59"/>
      <c r="AC230" s="59"/>
      <c r="AD230" s="59"/>
      <c r="AE230" s="59"/>
      <c r="AF230" s="59"/>
      <c r="AG230" s="59"/>
      <c r="AH230" s="59"/>
    </row>
    <row r="231">
      <c r="A231" s="59"/>
      <c r="B231" s="164"/>
      <c r="C231" s="164"/>
      <c r="D231" s="164"/>
      <c r="E231" s="164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149"/>
      <c r="Z231" s="149"/>
      <c r="AA231" s="59"/>
      <c r="AB231" s="59"/>
      <c r="AC231" s="59"/>
      <c r="AD231" s="59"/>
      <c r="AE231" s="59"/>
      <c r="AF231" s="59"/>
      <c r="AG231" s="59"/>
      <c r="AH231" s="59"/>
    </row>
    <row r="232">
      <c r="A232" s="59"/>
      <c r="B232" s="164"/>
      <c r="C232" s="164"/>
      <c r="D232" s="164"/>
      <c r="E232" s="164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149"/>
      <c r="Z232" s="149"/>
      <c r="AA232" s="59"/>
      <c r="AB232" s="59"/>
      <c r="AC232" s="59"/>
      <c r="AD232" s="59"/>
      <c r="AE232" s="59"/>
      <c r="AF232" s="59"/>
      <c r="AG232" s="59"/>
      <c r="AH232" s="59"/>
    </row>
    <row r="233">
      <c r="A233" s="59"/>
      <c r="B233" s="164"/>
      <c r="C233" s="164"/>
      <c r="D233" s="164"/>
      <c r="E233" s="164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149"/>
      <c r="Z233" s="149"/>
      <c r="AA233" s="59"/>
      <c r="AB233" s="59"/>
      <c r="AC233" s="59"/>
      <c r="AD233" s="59"/>
      <c r="AE233" s="59"/>
      <c r="AF233" s="59"/>
      <c r="AG233" s="59"/>
      <c r="AH233" s="59"/>
    </row>
    <row r="234">
      <c r="A234" s="59"/>
      <c r="B234" s="164"/>
      <c r="C234" s="164"/>
      <c r="D234" s="164"/>
      <c r="E234" s="164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149"/>
      <c r="Z234" s="149"/>
      <c r="AA234" s="59"/>
      <c r="AB234" s="59"/>
      <c r="AC234" s="59"/>
      <c r="AD234" s="59"/>
      <c r="AE234" s="59"/>
      <c r="AF234" s="59"/>
      <c r="AG234" s="59"/>
      <c r="AH234" s="59"/>
    </row>
    <row r="235">
      <c r="A235" s="59"/>
      <c r="B235" s="164"/>
      <c r="C235" s="164"/>
      <c r="D235" s="164"/>
      <c r="E235" s="164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149"/>
      <c r="Z235" s="149"/>
      <c r="AA235" s="59"/>
      <c r="AB235" s="59"/>
      <c r="AC235" s="59"/>
      <c r="AD235" s="59"/>
      <c r="AE235" s="59"/>
      <c r="AF235" s="59"/>
      <c r="AG235" s="59"/>
      <c r="AH235" s="59"/>
    </row>
    <row r="236">
      <c r="A236" s="59"/>
      <c r="B236" s="164"/>
      <c r="C236" s="164"/>
      <c r="D236" s="164"/>
      <c r="E236" s="164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149"/>
      <c r="Z236" s="149"/>
      <c r="AA236" s="59"/>
      <c r="AB236" s="59"/>
      <c r="AC236" s="59"/>
      <c r="AD236" s="59"/>
      <c r="AE236" s="59"/>
      <c r="AF236" s="59"/>
      <c r="AG236" s="59"/>
      <c r="AH236" s="59"/>
    </row>
    <row r="237">
      <c r="A237" s="59"/>
      <c r="B237" s="164"/>
      <c r="C237" s="164"/>
      <c r="D237" s="164"/>
      <c r="E237" s="164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149"/>
      <c r="Z237" s="149"/>
      <c r="AA237" s="59"/>
      <c r="AB237" s="59"/>
      <c r="AC237" s="59"/>
      <c r="AD237" s="59"/>
      <c r="AE237" s="59"/>
      <c r="AF237" s="59"/>
      <c r="AG237" s="59"/>
      <c r="AH237" s="59"/>
    </row>
    <row r="238">
      <c r="A238" s="59"/>
      <c r="B238" s="164"/>
      <c r="C238" s="164"/>
      <c r="D238" s="164"/>
      <c r="E238" s="164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149"/>
      <c r="Z238" s="149"/>
      <c r="AA238" s="59"/>
      <c r="AB238" s="59"/>
      <c r="AC238" s="59"/>
      <c r="AD238" s="59"/>
      <c r="AE238" s="59"/>
      <c r="AF238" s="59"/>
      <c r="AG238" s="59"/>
      <c r="AH238" s="59"/>
    </row>
    <row r="239">
      <c r="A239" s="59"/>
      <c r="B239" s="164"/>
      <c r="C239" s="164"/>
      <c r="D239" s="164"/>
      <c r="E239" s="164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149"/>
      <c r="Z239" s="149"/>
      <c r="AA239" s="59"/>
      <c r="AB239" s="59"/>
      <c r="AC239" s="59"/>
      <c r="AD239" s="59"/>
      <c r="AE239" s="59"/>
      <c r="AF239" s="59"/>
      <c r="AG239" s="59"/>
      <c r="AH239" s="59"/>
    </row>
    <row r="240">
      <c r="A240" s="59"/>
      <c r="B240" s="164"/>
      <c r="C240" s="164"/>
      <c r="D240" s="164"/>
      <c r="E240" s="164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149"/>
      <c r="Z240" s="149"/>
      <c r="AA240" s="59"/>
      <c r="AB240" s="59"/>
      <c r="AC240" s="59"/>
      <c r="AD240" s="59"/>
      <c r="AE240" s="59"/>
      <c r="AF240" s="59"/>
      <c r="AG240" s="59"/>
      <c r="AH240" s="59"/>
    </row>
    <row r="241">
      <c r="A241" s="59"/>
      <c r="B241" s="164"/>
      <c r="C241" s="164"/>
      <c r="D241" s="164"/>
      <c r="E241" s="164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149"/>
      <c r="Z241" s="149"/>
      <c r="AA241" s="59"/>
      <c r="AB241" s="59"/>
      <c r="AC241" s="59"/>
      <c r="AD241" s="59"/>
      <c r="AE241" s="59"/>
      <c r="AF241" s="59"/>
      <c r="AG241" s="59"/>
      <c r="AH241" s="59"/>
    </row>
    <row r="242">
      <c r="A242" s="59"/>
      <c r="B242" s="164"/>
      <c r="C242" s="164"/>
      <c r="D242" s="164"/>
      <c r="E242" s="164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149"/>
      <c r="Z242" s="149"/>
      <c r="AA242" s="59"/>
      <c r="AB242" s="59"/>
      <c r="AC242" s="59"/>
      <c r="AD242" s="59"/>
      <c r="AE242" s="59"/>
      <c r="AF242" s="59"/>
      <c r="AG242" s="59"/>
      <c r="AH242" s="59"/>
    </row>
    <row r="243">
      <c r="A243" s="59"/>
      <c r="B243" s="164"/>
      <c r="C243" s="164"/>
      <c r="D243" s="164"/>
      <c r="E243" s="164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149"/>
      <c r="Z243" s="149"/>
      <c r="AA243" s="59"/>
      <c r="AB243" s="59"/>
      <c r="AC243" s="59"/>
      <c r="AD243" s="59"/>
      <c r="AE243" s="59"/>
      <c r="AF243" s="59"/>
      <c r="AG243" s="59"/>
      <c r="AH243" s="59"/>
    </row>
    <row r="244">
      <c r="A244" s="59"/>
      <c r="B244" s="164"/>
      <c r="C244" s="164"/>
      <c r="D244" s="164"/>
      <c r="E244" s="164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149"/>
      <c r="Z244" s="149"/>
      <c r="AA244" s="59"/>
      <c r="AB244" s="59"/>
      <c r="AC244" s="59"/>
      <c r="AD244" s="59"/>
      <c r="AE244" s="59"/>
      <c r="AF244" s="59"/>
      <c r="AG244" s="59"/>
      <c r="AH244" s="59"/>
    </row>
    <row r="245">
      <c r="A245" s="59"/>
      <c r="B245" s="164"/>
      <c r="C245" s="164"/>
      <c r="D245" s="164"/>
      <c r="E245" s="164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149"/>
      <c r="Z245" s="149"/>
      <c r="AA245" s="59"/>
      <c r="AB245" s="59"/>
      <c r="AC245" s="59"/>
      <c r="AD245" s="59"/>
      <c r="AE245" s="59"/>
      <c r="AF245" s="59"/>
      <c r="AG245" s="59"/>
      <c r="AH245" s="59"/>
    </row>
    <row r="246">
      <c r="A246" s="59"/>
      <c r="B246" s="164"/>
      <c r="C246" s="164"/>
      <c r="D246" s="164"/>
      <c r="E246" s="164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149"/>
      <c r="Z246" s="149"/>
      <c r="AA246" s="59"/>
      <c r="AB246" s="59"/>
      <c r="AC246" s="59"/>
      <c r="AD246" s="59"/>
      <c r="AE246" s="59"/>
      <c r="AF246" s="59"/>
      <c r="AG246" s="59"/>
      <c r="AH246" s="59"/>
    </row>
    <row r="247">
      <c r="A247" s="59"/>
      <c r="B247" s="164"/>
      <c r="C247" s="164"/>
      <c r="D247" s="164"/>
      <c r="E247" s="164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149"/>
      <c r="Z247" s="149"/>
      <c r="AA247" s="59"/>
      <c r="AB247" s="59"/>
      <c r="AC247" s="59"/>
      <c r="AD247" s="59"/>
      <c r="AE247" s="59"/>
      <c r="AF247" s="59"/>
      <c r="AG247" s="59"/>
      <c r="AH247" s="59"/>
    </row>
    <row r="248">
      <c r="A248" s="59"/>
      <c r="B248" s="164"/>
      <c r="C248" s="164"/>
      <c r="D248" s="164"/>
      <c r="E248" s="164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149"/>
      <c r="Z248" s="149"/>
      <c r="AA248" s="59"/>
      <c r="AB248" s="59"/>
      <c r="AC248" s="59"/>
      <c r="AD248" s="59"/>
      <c r="AE248" s="59"/>
      <c r="AF248" s="59"/>
      <c r="AG248" s="59"/>
      <c r="AH248" s="59"/>
    </row>
    <row r="249">
      <c r="A249" s="59"/>
      <c r="B249" s="164"/>
      <c r="C249" s="164"/>
      <c r="D249" s="164"/>
      <c r="E249" s="164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149"/>
      <c r="Z249" s="149"/>
      <c r="AA249" s="59"/>
      <c r="AB249" s="59"/>
      <c r="AC249" s="59"/>
      <c r="AD249" s="59"/>
      <c r="AE249" s="59"/>
      <c r="AF249" s="59"/>
      <c r="AG249" s="59"/>
      <c r="AH249" s="59"/>
    </row>
    <row r="250">
      <c r="A250" s="59"/>
      <c r="B250" s="164"/>
      <c r="C250" s="164"/>
      <c r="D250" s="164"/>
      <c r="E250" s="164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149"/>
      <c r="Z250" s="149"/>
      <c r="AA250" s="59"/>
      <c r="AB250" s="59"/>
      <c r="AC250" s="59"/>
      <c r="AD250" s="59"/>
      <c r="AE250" s="59"/>
      <c r="AF250" s="59"/>
      <c r="AG250" s="59"/>
      <c r="AH250" s="59"/>
    </row>
    <row r="251">
      <c r="A251" s="59"/>
      <c r="B251" s="164"/>
      <c r="C251" s="164"/>
      <c r="D251" s="164"/>
      <c r="E251" s="164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149"/>
      <c r="Z251" s="149"/>
      <c r="AA251" s="59"/>
      <c r="AB251" s="59"/>
      <c r="AC251" s="59"/>
      <c r="AD251" s="59"/>
      <c r="AE251" s="59"/>
      <c r="AF251" s="59"/>
      <c r="AG251" s="59"/>
      <c r="AH251" s="59"/>
    </row>
    <row r="252">
      <c r="A252" s="59"/>
      <c r="B252" s="164"/>
      <c r="C252" s="164"/>
      <c r="D252" s="164"/>
      <c r="E252" s="164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149"/>
      <c r="Z252" s="149"/>
      <c r="AA252" s="59"/>
      <c r="AB252" s="59"/>
      <c r="AC252" s="59"/>
      <c r="AD252" s="59"/>
      <c r="AE252" s="59"/>
      <c r="AF252" s="59"/>
      <c r="AG252" s="59"/>
      <c r="AH252" s="59"/>
    </row>
    <row r="253">
      <c r="A253" s="59"/>
      <c r="B253" s="164"/>
      <c r="C253" s="164"/>
      <c r="D253" s="164"/>
      <c r="E253" s="164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149"/>
      <c r="Z253" s="149"/>
      <c r="AA253" s="59"/>
      <c r="AB253" s="59"/>
      <c r="AC253" s="59"/>
      <c r="AD253" s="59"/>
      <c r="AE253" s="59"/>
      <c r="AF253" s="59"/>
      <c r="AG253" s="59"/>
      <c r="AH253" s="59"/>
    </row>
    <row r="254">
      <c r="A254" s="59"/>
      <c r="B254" s="164"/>
      <c r="C254" s="164"/>
      <c r="D254" s="164"/>
      <c r="E254" s="164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149"/>
      <c r="Z254" s="149"/>
      <c r="AA254" s="59"/>
      <c r="AB254" s="59"/>
      <c r="AC254" s="59"/>
      <c r="AD254" s="59"/>
      <c r="AE254" s="59"/>
      <c r="AF254" s="59"/>
      <c r="AG254" s="59"/>
      <c r="AH254" s="59"/>
    </row>
    <row r="255">
      <c r="A255" s="59"/>
      <c r="B255" s="164"/>
      <c r="C255" s="164"/>
      <c r="D255" s="164"/>
      <c r="E255" s="164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149"/>
      <c r="Z255" s="149"/>
      <c r="AA255" s="59"/>
      <c r="AB255" s="59"/>
      <c r="AC255" s="59"/>
      <c r="AD255" s="59"/>
      <c r="AE255" s="59"/>
      <c r="AF255" s="59"/>
      <c r="AG255" s="59"/>
      <c r="AH255" s="59"/>
    </row>
    <row r="256">
      <c r="A256" s="59"/>
      <c r="B256" s="164"/>
      <c r="C256" s="164"/>
      <c r="D256" s="164"/>
      <c r="E256" s="164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149"/>
      <c r="Z256" s="149"/>
      <c r="AA256" s="59"/>
      <c r="AB256" s="59"/>
      <c r="AC256" s="59"/>
      <c r="AD256" s="59"/>
      <c r="AE256" s="59"/>
      <c r="AF256" s="59"/>
      <c r="AG256" s="59"/>
      <c r="AH256" s="59"/>
    </row>
    <row r="257">
      <c r="A257" s="59"/>
      <c r="B257" s="164"/>
      <c r="C257" s="164"/>
      <c r="D257" s="164"/>
      <c r="E257" s="164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149"/>
      <c r="Z257" s="149"/>
      <c r="AA257" s="59"/>
      <c r="AB257" s="59"/>
      <c r="AC257" s="59"/>
      <c r="AD257" s="59"/>
      <c r="AE257" s="59"/>
      <c r="AF257" s="59"/>
      <c r="AG257" s="59"/>
      <c r="AH257" s="59"/>
    </row>
    <row r="258">
      <c r="A258" s="59"/>
      <c r="B258" s="164"/>
      <c r="C258" s="164"/>
      <c r="D258" s="164"/>
      <c r="E258" s="164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149"/>
      <c r="Z258" s="149"/>
      <c r="AA258" s="59"/>
      <c r="AB258" s="59"/>
      <c r="AC258" s="59"/>
      <c r="AD258" s="59"/>
      <c r="AE258" s="59"/>
      <c r="AF258" s="59"/>
      <c r="AG258" s="59"/>
      <c r="AH258" s="59"/>
    </row>
    <row r="259">
      <c r="A259" s="59"/>
      <c r="B259" s="164"/>
      <c r="C259" s="164"/>
      <c r="D259" s="164"/>
      <c r="E259" s="164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149"/>
      <c r="Z259" s="149"/>
      <c r="AA259" s="59"/>
      <c r="AB259" s="59"/>
      <c r="AC259" s="59"/>
      <c r="AD259" s="59"/>
      <c r="AE259" s="59"/>
      <c r="AF259" s="59"/>
      <c r="AG259" s="59"/>
      <c r="AH259" s="59"/>
    </row>
    <row r="260">
      <c r="A260" s="59"/>
      <c r="B260" s="164"/>
      <c r="C260" s="164"/>
      <c r="D260" s="164"/>
      <c r="E260" s="164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149"/>
      <c r="Z260" s="149"/>
      <c r="AA260" s="59"/>
      <c r="AB260" s="59"/>
      <c r="AC260" s="59"/>
      <c r="AD260" s="59"/>
      <c r="AE260" s="59"/>
      <c r="AF260" s="59"/>
      <c r="AG260" s="59"/>
      <c r="AH260" s="59"/>
    </row>
    <row r="261">
      <c r="A261" s="59"/>
      <c r="B261" s="164"/>
      <c r="C261" s="164"/>
      <c r="D261" s="164"/>
      <c r="E261" s="164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149"/>
      <c r="Z261" s="149"/>
      <c r="AA261" s="59"/>
      <c r="AB261" s="59"/>
      <c r="AC261" s="59"/>
      <c r="AD261" s="59"/>
      <c r="AE261" s="59"/>
      <c r="AF261" s="59"/>
      <c r="AG261" s="59"/>
      <c r="AH261" s="59"/>
    </row>
    <row r="262">
      <c r="A262" s="59"/>
      <c r="B262" s="164"/>
      <c r="C262" s="164"/>
      <c r="D262" s="164"/>
      <c r="E262" s="164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149"/>
      <c r="Z262" s="149"/>
      <c r="AA262" s="59"/>
      <c r="AB262" s="59"/>
      <c r="AC262" s="59"/>
      <c r="AD262" s="59"/>
      <c r="AE262" s="59"/>
      <c r="AF262" s="59"/>
      <c r="AG262" s="59"/>
      <c r="AH262" s="59"/>
    </row>
    <row r="263">
      <c r="A263" s="59"/>
      <c r="B263" s="164"/>
      <c r="C263" s="164"/>
      <c r="D263" s="164"/>
      <c r="E263" s="164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149"/>
      <c r="Z263" s="149"/>
      <c r="AA263" s="59"/>
      <c r="AB263" s="59"/>
      <c r="AC263" s="59"/>
      <c r="AD263" s="59"/>
      <c r="AE263" s="59"/>
      <c r="AF263" s="59"/>
      <c r="AG263" s="59"/>
      <c r="AH263" s="59"/>
    </row>
    <row r="264">
      <c r="A264" s="59"/>
      <c r="B264" s="164"/>
      <c r="C264" s="164"/>
      <c r="D264" s="164"/>
      <c r="E264" s="164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149"/>
      <c r="Z264" s="149"/>
      <c r="AA264" s="59"/>
      <c r="AB264" s="59"/>
      <c r="AC264" s="59"/>
      <c r="AD264" s="59"/>
      <c r="AE264" s="59"/>
      <c r="AF264" s="59"/>
      <c r="AG264" s="59"/>
      <c r="AH264" s="59"/>
    </row>
    <row r="265">
      <c r="A265" s="59"/>
      <c r="B265" s="164"/>
      <c r="C265" s="164"/>
      <c r="D265" s="164"/>
      <c r="E265" s="164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149"/>
      <c r="Z265" s="149"/>
      <c r="AA265" s="59"/>
      <c r="AB265" s="59"/>
      <c r="AC265" s="59"/>
      <c r="AD265" s="59"/>
      <c r="AE265" s="59"/>
      <c r="AF265" s="59"/>
      <c r="AG265" s="59"/>
      <c r="AH265" s="59"/>
    </row>
    <row r="266">
      <c r="A266" s="59"/>
      <c r="B266" s="164"/>
      <c r="C266" s="164"/>
      <c r="D266" s="164"/>
      <c r="E266" s="164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149"/>
      <c r="Z266" s="149"/>
      <c r="AA266" s="59"/>
      <c r="AB266" s="59"/>
      <c r="AC266" s="59"/>
      <c r="AD266" s="59"/>
      <c r="AE266" s="59"/>
      <c r="AF266" s="59"/>
      <c r="AG266" s="59"/>
      <c r="AH266" s="59"/>
    </row>
    <row r="267">
      <c r="A267" s="59"/>
      <c r="B267" s="164"/>
      <c r="C267" s="164"/>
      <c r="D267" s="164"/>
      <c r="E267" s="164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149"/>
      <c r="Z267" s="149"/>
      <c r="AA267" s="59"/>
      <c r="AB267" s="59"/>
      <c r="AC267" s="59"/>
      <c r="AD267" s="59"/>
      <c r="AE267" s="59"/>
      <c r="AF267" s="59"/>
      <c r="AG267" s="59"/>
      <c r="AH267" s="59"/>
    </row>
    <row r="268">
      <c r="A268" s="59"/>
      <c r="B268" s="164"/>
      <c r="C268" s="164"/>
      <c r="D268" s="164"/>
      <c r="E268" s="164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149"/>
      <c r="Z268" s="149"/>
      <c r="AA268" s="59"/>
      <c r="AB268" s="59"/>
      <c r="AC268" s="59"/>
      <c r="AD268" s="59"/>
      <c r="AE268" s="59"/>
      <c r="AF268" s="59"/>
      <c r="AG268" s="59"/>
      <c r="AH268" s="59"/>
    </row>
    <row r="269">
      <c r="A269" s="59"/>
      <c r="B269" s="164"/>
      <c r="C269" s="164"/>
      <c r="D269" s="164"/>
      <c r="E269" s="164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149"/>
      <c r="Z269" s="149"/>
      <c r="AA269" s="59"/>
      <c r="AB269" s="59"/>
      <c r="AC269" s="59"/>
      <c r="AD269" s="59"/>
      <c r="AE269" s="59"/>
      <c r="AF269" s="59"/>
      <c r="AG269" s="59"/>
      <c r="AH269" s="59"/>
    </row>
    <row r="270">
      <c r="A270" s="59"/>
      <c r="B270" s="164"/>
      <c r="C270" s="164"/>
      <c r="D270" s="164"/>
      <c r="E270" s="164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149"/>
      <c r="Z270" s="149"/>
      <c r="AA270" s="59"/>
      <c r="AB270" s="59"/>
      <c r="AC270" s="59"/>
      <c r="AD270" s="59"/>
      <c r="AE270" s="59"/>
      <c r="AF270" s="59"/>
      <c r="AG270" s="59"/>
      <c r="AH270" s="59"/>
    </row>
    <row r="271">
      <c r="A271" s="59"/>
      <c r="B271" s="164"/>
      <c r="C271" s="164"/>
      <c r="D271" s="164"/>
      <c r="E271" s="164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149"/>
      <c r="Z271" s="149"/>
      <c r="AA271" s="59"/>
      <c r="AB271" s="59"/>
      <c r="AC271" s="59"/>
      <c r="AD271" s="59"/>
      <c r="AE271" s="59"/>
      <c r="AF271" s="59"/>
      <c r="AG271" s="59"/>
      <c r="AH271" s="59"/>
    </row>
    <row r="272">
      <c r="A272" s="59"/>
      <c r="B272" s="164"/>
      <c r="C272" s="164"/>
      <c r="D272" s="164"/>
      <c r="E272" s="164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149"/>
      <c r="Z272" s="149"/>
      <c r="AA272" s="59"/>
      <c r="AB272" s="59"/>
      <c r="AC272" s="59"/>
      <c r="AD272" s="59"/>
      <c r="AE272" s="59"/>
      <c r="AF272" s="59"/>
      <c r="AG272" s="59"/>
      <c r="AH272" s="59"/>
    </row>
    <row r="273">
      <c r="A273" s="59"/>
      <c r="B273" s="164"/>
      <c r="C273" s="164"/>
      <c r="D273" s="164"/>
      <c r="E273" s="164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149"/>
      <c r="Z273" s="149"/>
      <c r="AA273" s="59"/>
      <c r="AB273" s="59"/>
      <c r="AC273" s="59"/>
      <c r="AD273" s="59"/>
      <c r="AE273" s="59"/>
      <c r="AF273" s="59"/>
      <c r="AG273" s="59"/>
      <c r="AH273" s="59"/>
    </row>
    <row r="274">
      <c r="A274" s="59"/>
      <c r="B274" s="164"/>
      <c r="C274" s="164"/>
      <c r="D274" s="164"/>
      <c r="E274" s="164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149"/>
      <c r="Z274" s="149"/>
      <c r="AA274" s="59"/>
      <c r="AB274" s="59"/>
      <c r="AC274" s="59"/>
      <c r="AD274" s="59"/>
      <c r="AE274" s="59"/>
      <c r="AF274" s="59"/>
      <c r="AG274" s="59"/>
      <c r="AH274" s="59"/>
    </row>
    <row r="275">
      <c r="A275" s="59"/>
      <c r="B275" s="164"/>
      <c r="C275" s="164"/>
      <c r="D275" s="164"/>
      <c r="E275" s="164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149"/>
      <c r="Z275" s="149"/>
      <c r="AA275" s="59"/>
      <c r="AB275" s="59"/>
      <c r="AC275" s="59"/>
      <c r="AD275" s="59"/>
      <c r="AE275" s="59"/>
      <c r="AF275" s="59"/>
      <c r="AG275" s="59"/>
      <c r="AH275" s="59"/>
    </row>
    <row r="276">
      <c r="A276" s="59"/>
      <c r="B276" s="164"/>
      <c r="C276" s="164"/>
      <c r="D276" s="164"/>
      <c r="E276" s="164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149"/>
      <c r="Z276" s="149"/>
      <c r="AA276" s="59"/>
      <c r="AB276" s="59"/>
      <c r="AC276" s="59"/>
      <c r="AD276" s="59"/>
      <c r="AE276" s="59"/>
      <c r="AF276" s="59"/>
      <c r="AG276" s="59"/>
      <c r="AH276" s="59"/>
    </row>
    <row r="277">
      <c r="A277" s="59"/>
      <c r="B277" s="164"/>
      <c r="C277" s="164"/>
      <c r="D277" s="164"/>
      <c r="E277" s="164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149"/>
      <c r="Z277" s="149"/>
      <c r="AA277" s="59"/>
      <c r="AB277" s="59"/>
      <c r="AC277" s="59"/>
      <c r="AD277" s="59"/>
      <c r="AE277" s="59"/>
      <c r="AF277" s="59"/>
      <c r="AG277" s="59"/>
      <c r="AH277" s="59"/>
    </row>
    <row r="278">
      <c r="A278" s="59"/>
      <c r="B278" s="164"/>
      <c r="C278" s="164"/>
      <c r="D278" s="164"/>
      <c r="E278" s="164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149"/>
      <c r="Z278" s="149"/>
      <c r="AA278" s="59"/>
      <c r="AB278" s="59"/>
      <c r="AC278" s="59"/>
      <c r="AD278" s="59"/>
      <c r="AE278" s="59"/>
      <c r="AF278" s="59"/>
      <c r="AG278" s="59"/>
      <c r="AH278" s="59"/>
    </row>
    <row r="279">
      <c r="A279" s="59"/>
      <c r="B279" s="164"/>
      <c r="C279" s="164"/>
      <c r="D279" s="164"/>
      <c r="E279" s="164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149"/>
      <c r="Z279" s="149"/>
      <c r="AA279" s="59"/>
      <c r="AB279" s="59"/>
      <c r="AC279" s="59"/>
      <c r="AD279" s="59"/>
      <c r="AE279" s="59"/>
      <c r="AF279" s="59"/>
      <c r="AG279" s="59"/>
      <c r="AH279" s="59"/>
    </row>
    <row r="280">
      <c r="A280" s="59"/>
      <c r="B280" s="164"/>
      <c r="C280" s="164"/>
      <c r="D280" s="164"/>
      <c r="E280" s="164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149"/>
      <c r="Z280" s="149"/>
      <c r="AA280" s="59"/>
      <c r="AB280" s="59"/>
      <c r="AC280" s="59"/>
      <c r="AD280" s="59"/>
      <c r="AE280" s="59"/>
      <c r="AF280" s="59"/>
      <c r="AG280" s="59"/>
      <c r="AH280" s="59"/>
    </row>
    <row r="281">
      <c r="A281" s="59"/>
      <c r="B281" s="164"/>
      <c r="C281" s="164"/>
      <c r="D281" s="164"/>
      <c r="E281" s="164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149"/>
      <c r="Z281" s="149"/>
      <c r="AA281" s="59"/>
      <c r="AB281" s="59"/>
      <c r="AC281" s="59"/>
      <c r="AD281" s="59"/>
      <c r="AE281" s="59"/>
      <c r="AF281" s="59"/>
      <c r="AG281" s="59"/>
      <c r="AH281" s="59"/>
    </row>
    <row r="282">
      <c r="A282" s="59"/>
      <c r="B282" s="164"/>
      <c r="C282" s="164"/>
      <c r="D282" s="164"/>
      <c r="E282" s="164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149"/>
      <c r="Z282" s="149"/>
      <c r="AA282" s="59"/>
      <c r="AB282" s="59"/>
      <c r="AC282" s="59"/>
      <c r="AD282" s="59"/>
      <c r="AE282" s="59"/>
      <c r="AF282" s="59"/>
      <c r="AG282" s="59"/>
      <c r="AH282" s="59"/>
    </row>
    <row r="283">
      <c r="A283" s="59"/>
      <c r="B283" s="164"/>
      <c r="C283" s="164"/>
      <c r="D283" s="164"/>
      <c r="E283" s="164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149"/>
      <c r="Z283" s="149"/>
      <c r="AA283" s="59"/>
      <c r="AB283" s="59"/>
      <c r="AC283" s="59"/>
      <c r="AD283" s="59"/>
      <c r="AE283" s="59"/>
      <c r="AF283" s="59"/>
      <c r="AG283" s="59"/>
      <c r="AH283" s="59"/>
    </row>
    <row r="284">
      <c r="A284" s="59"/>
      <c r="B284" s="164"/>
      <c r="C284" s="164"/>
      <c r="D284" s="164"/>
      <c r="E284" s="164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149"/>
      <c r="Z284" s="149"/>
      <c r="AA284" s="59"/>
      <c r="AB284" s="59"/>
      <c r="AC284" s="59"/>
      <c r="AD284" s="59"/>
      <c r="AE284" s="59"/>
      <c r="AF284" s="59"/>
      <c r="AG284" s="59"/>
      <c r="AH284" s="59"/>
    </row>
    <row r="285">
      <c r="A285" s="59"/>
      <c r="B285" s="164"/>
      <c r="C285" s="164"/>
      <c r="D285" s="164"/>
      <c r="E285" s="164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149"/>
      <c r="Z285" s="149"/>
      <c r="AA285" s="59"/>
      <c r="AB285" s="59"/>
      <c r="AC285" s="59"/>
      <c r="AD285" s="59"/>
      <c r="AE285" s="59"/>
      <c r="AF285" s="59"/>
      <c r="AG285" s="59"/>
      <c r="AH285" s="59"/>
    </row>
    <row r="286">
      <c r="A286" s="59"/>
      <c r="B286" s="164"/>
      <c r="C286" s="164"/>
      <c r="D286" s="164"/>
      <c r="E286" s="164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149"/>
      <c r="Z286" s="149"/>
      <c r="AA286" s="59"/>
      <c r="AB286" s="59"/>
      <c r="AC286" s="59"/>
      <c r="AD286" s="59"/>
      <c r="AE286" s="59"/>
      <c r="AF286" s="59"/>
      <c r="AG286" s="59"/>
      <c r="AH286" s="59"/>
    </row>
    <row r="287">
      <c r="A287" s="59"/>
      <c r="B287" s="164"/>
      <c r="C287" s="164"/>
      <c r="D287" s="164"/>
      <c r="E287" s="164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149"/>
      <c r="Z287" s="149"/>
      <c r="AA287" s="59"/>
      <c r="AB287" s="59"/>
      <c r="AC287" s="59"/>
      <c r="AD287" s="59"/>
      <c r="AE287" s="59"/>
      <c r="AF287" s="59"/>
      <c r="AG287" s="59"/>
      <c r="AH287" s="59"/>
    </row>
    <row r="288">
      <c r="A288" s="59"/>
      <c r="B288" s="164"/>
      <c r="C288" s="164"/>
      <c r="D288" s="164"/>
      <c r="E288" s="164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149"/>
      <c r="Z288" s="149"/>
      <c r="AA288" s="59"/>
      <c r="AB288" s="59"/>
      <c r="AC288" s="59"/>
      <c r="AD288" s="59"/>
      <c r="AE288" s="59"/>
      <c r="AF288" s="59"/>
      <c r="AG288" s="59"/>
      <c r="AH288" s="59"/>
    </row>
    <row r="289">
      <c r="A289" s="59"/>
      <c r="B289" s="164"/>
      <c r="C289" s="164"/>
      <c r="D289" s="164"/>
      <c r="E289" s="164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149"/>
      <c r="Z289" s="149"/>
      <c r="AA289" s="59"/>
      <c r="AB289" s="59"/>
      <c r="AC289" s="59"/>
      <c r="AD289" s="59"/>
      <c r="AE289" s="59"/>
      <c r="AF289" s="59"/>
      <c r="AG289" s="59"/>
      <c r="AH289" s="59"/>
    </row>
    <row r="290">
      <c r="A290" s="59"/>
      <c r="B290" s="164"/>
      <c r="C290" s="164"/>
      <c r="D290" s="164"/>
      <c r="E290" s="164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149"/>
      <c r="Z290" s="149"/>
      <c r="AA290" s="59"/>
      <c r="AB290" s="59"/>
      <c r="AC290" s="59"/>
      <c r="AD290" s="59"/>
      <c r="AE290" s="59"/>
      <c r="AF290" s="59"/>
      <c r="AG290" s="59"/>
      <c r="AH290" s="59"/>
    </row>
    <row r="291">
      <c r="A291" s="59"/>
      <c r="B291" s="164"/>
      <c r="C291" s="164"/>
      <c r="D291" s="164"/>
      <c r="E291" s="164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149"/>
      <c r="Z291" s="149"/>
      <c r="AA291" s="59"/>
      <c r="AB291" s="59"/>
      <c r="AC291" s="59"/>
      <c r="AD291" s="59"/>
      <c r="AE291" s="59"/>
      <c r="AF291" s="59"/>
      <c r="AG291" s="59"/>
      <c r="AH291" s="59"/>
    </row>
    <row r="292">
      <c r="A292" s="59"/>
      <c r="B292" s="164"/>
      <c r="C292" s="164"/>
      <c r="D292" s="164"/>
      <c r="E292" s="164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149"/>
      <c r="Z292" s="149"/>
      <c r="AA292" s="59"/>
      <c r="AB292" s="59"/>
      <c r="AC292" s="59"/>
      <c r="AD292" s="59"/>
      <c r="AE292" s="59"/>
      <c r="AF292" s="59"/>
      <c r="AG292" s="59"/>
      <c r="AH292" s="59"/>
    </row>
    <row r="293">
      <c r="A293" s="59"/>
      <c r="B293" s="164"/>
      <c r="C293" s="164"/>
      <c r="D293" s="164"/>
      <c r="E293" s="164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149"/>
      <c r="Z293" s="149"/>
      <c r="AA293" s="59"/>
      <c r="AB293" s="59"/>
      <c r="AC293" s="59"/>
      <c r="AD293" s="59"/>
      <c r="AE293" s="59"/>
      <c r="AF293" s="59"/>
      <c r="AG293" s="59"/>
      <c r="AH293" s="59"/>
    </row>
    <row r="294">
      <c r="A294" s="59"/>
      <c r="B294" s="164"/>
      <c r="C294" s="164"/>
      <c r="D294" s="164"/>
      <c r="E294" s="164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149"/>
      <c r="Z294" s="149"/>
      <c r="AA294" s="59"/>
      <c r="AB294" s="59"/>
      <c r="AC294" s="59"/>
      <c r="AD294" s="59"/>
      <c r="AE294" s="59"/>
      <c r="AF294" s="59"/>
      <c r="AG294" s="59"/>
      <c r="AH294" s="59"/>
    </row>
    <row r="295">
      <c r="A295" s="59"/>
      <c r="B295" s="164"/>
      <c r="C295" s="164"/>
      <c r="D295" s="164"/>
      <c r="E295" s="164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149"/>
      <c r="Z295" s="149"/>
      <c r="AA295" s="59"/>
      <c r="AB295" s="59"/>
      <c r="AC295" s="59"/>
      <c r="AD295" s="59"/>
      <c r="AE295" s="59"/>
      <c r="AF295" s="59"/>
      <c r="AG295" s="59"/>
      <c r="AH295" s="59"/>
    </row>
    <row r="296">
      <c r="A296" s="59"/>
      <c r="B296" s="164"/>
      <c r="C296" s="164"/>
      <c r="D296" s="164"/>
      <c r="E296" s="164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149"/>
      <c r="Z296" s="149"/>
      <c r="AA296" s="59"/>
      <c r="AB296" s="59"/>
      <c r="AC296" s="59"/>
      <c r="AD296" s="59"/>
      <c r="AE296" s="59"/>
      <c r="AF296" s="59"/>
      <c r="AG296" s="59"/>
      <c r="AH296" s="59"/>
    </row>
    <row r="297">
      <c r="A297" s="59"/>
      <c r="B297" s="164"/>
      <c r="C297" s="164"/>
      <c r="D297" s="164"/>
      <c r="E297" s="164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149"/>
      <c r="Z297" s="149"/>
      <c r="AA297" s="59"/>
      <c r="AB297" s="59"/>
      <c r="AC297" s="59"/>
      <c r="AD297" s="59"/>
      <c r="AE297" s="59"/>
      <c r="AF297" s="59"/>
      <c r="AG297" s="59"/>
      <c r="AH297" s="59"/>
    </row>
    <row r="298">
      <c r="A298" s="59"/>
      <c r="B298" s="164"/>
      <c r="C298" s="164"/>
      <c r="D298" s="164"/>
      <c r="E298" s="164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149"/>
      <c r="Z298" s="149"/>
      <c r="AA298" s="59"/>
      <c r="AB298" s="59"/>
      <c r="AC298" s="59"/>
      <c r="AD298" s="59"/>
      <c r="AE298" s="59"/>
      <c r="AF298" s="59"/>
      <c r="AG298" s="59"/>
      <c r="AH298" s="59"/>
    </row>
    <row r="299">
      <c r="A299" s="59"/>
      <c r="B299" s="164"/>
      <c r="C299" s="164"/>
      <c r="D299" s="164"/>
      <c r="E299" s="164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149"/>
      <c r="Z299" s="149"/>
      <c r="AA299" s="59"/>
      <c r="AB299" s="59"/>
      <c r="AC299" s="59"/>
      <c r="AD299" s="59"/>
      <c r="AE299" s="59"/>
      <c r="AF299" s="59"/>
      <c r="AG299" s="59"/>
      <c r="AH299" s="59"/>
    </row>
    <row r="300">
      <c r="A300" s="59"/>
      <c r="B300" s="164"/>
      <c r="C300" s="164"/>
      <c r="D300" s="164"/>
      <c r="E300" s="164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149"/>
      <c r="Z300" s="149"/>
      <c r="AA300" s="59"/>
      <c r="AB300" s="59"/>
      <c r="AC300" s="59"/>
      <c r="AD300" s="59"/>
      <c r="AE300" s="59"/>
      <c r="AF300" s="59"/>
      <c r="AG300" s="59"/>
      <c r="AH300" s="59"/>
    </row>
    <row r="301">
      <c r="A301" s="59"/>
      <c r="B301" s="164"/>
      <c r="C301" s="164"/>
      <c r="D301" s="164"/>
      <c r="E301" s="164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149"/>
      <c r="Z301" s="149"/>
      <c r="AA301" s="59"/>
      <c r="AB301" s="59"/>
      <c r="AC301" s="59"/>
      <c r="AD301" s="59"/>
      <c r="AE301" s="59"/>
      <c r="AF301" s="59"/>
      <c r="AG301" s="59"/>
      <c r="AH301" s="59"/>
    </row>
    <row r="302">
      <c r="A302" s="59"/>
      <c r="B302" s="164"/>
      <c r="C302" s="164"/>
      <c r="D302" s="164"/>
      <c r="E302" s="164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149"/>
      <c r="Z302" s="149"/>
      <c r="AA302" s="59"/>
      <c r="AB302" s="59"/>
      <c r="AC302" s="59"/>
      <c r="AD302" s="59"/>
      <c r="AE302" s="59"/>
      <c r="AF302" s="59"/>
      <c r="AG302" s="59"/>
      <c r="AH302" s="59"/>
    </row>
    <row r="303">
      <c r="A303" s="59"/>
      <c r="B303" s="164"/>
      <c r="C303" s="164"/>
      <c r="D303" s="164"/>
      <c r="E303" s="164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149"/>
      <c r="Z303" s="149"/>
      <c r="AA303" s="59"/>
      <c r="AB303" s="59"/>
      <c r="AC303" s="59"/>
      <c r="AD303" s="59"/>
      <c r="AE303" s="59"/>
      <c r="AF303" s="59"/>
      <c r="AG303" s="59"/>
      <c r="AH303" s="59"/>
    </row>
    <row r="304">
      <c r="A304" s="59"/>
      <c r="B304" s="164"/>
      <c r="C304" s="164"/>
      <c r="D304" s="164"/>
      <c r="E304" s="164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149"/>
      <c r="Z304" s="149"/>
      <c r="AA304" s="59"/>
      <c r="AB304" s="59"/>
      <c r="AC304" s="59"/>
      <c r="AD304" s="59"/>
      <c r="AE304" s="59"/>
      <c r="AF304" s="59"/>
      <c r="AG304" s="59"/>
      <c r="AH304" s="59"/>
    </row>
    <row r="305">
      <c r="A305" s="59"/>
      <c r="B305" s="164"/>
      <c r="C305" s="164"/>
      <c r="D305" s="164"/>
      <c r="E305" s="164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149"/>
      <c r="Z305" s="149"/>
      <c r="AA305" s="59"/>
      <c r="AB305" s="59"/>
      <c r="AC305" s="59"/>
      <c r="AD305" s="59"/>
      <c r="AE305" s="59"/>
      <c r="AF305" s="59"/>
      <c r="AG305" s="59"/>
      <c r="AH305" s="59"/>
    </row>
    <row r="306">
      <c r="A306" s="59"/>
      <c r="B306" s="164"/>
      <c r="C306" s="164"/>
      <c r="D306" s="164"/>
      <c r="E306" s="164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149"/>
      <c r="Z306" s="149"/>
      <c r="AA306" s="59"/>
      <c r="AB306" s="59"/>
      <c r="AC306" s="59"/>
      <c r="AD306" s="59"/>
      <c r="AE306" s="59"/>
      <c r="AF306" s="59"/>
      <c r="AG306" s="59"/>
      <c r="AH306" s="59"/>
    </row>
    <row r="307">
      <c r="A307" s="59"/>
      <c r="B307" s="164"/>
      <c r="C307" s="164"/>
      <c r="D307" s="164"/>
      <c r="E307" s="164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149"/>
      <c r="Z307" s="149"/>
      <c r="AA307" s="59"/>
      <c r="AB307" s="59"/>
      <c r="AC307" s="59"/>
      <c r="AD307" s="59"/>
      <c r="AE307" s="59"/>
      <c r="AF307" s="59"/>
      <c r="AG307" s="59"/>
      <c r="AH307" s="59"/>
    </row>
    <row r="308">
      <c r="A308" s="59"/>
      <c r="B308" s="164"/>
      <c r="C308" s="164"/>
      <c r="D308" s="164"/>
      <c r="E308" s="164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149"/>
      <c r="Z308" s="149"/>
      <c r="AA308" s="59"/>
      <c r="AB308" s="59"/>
      <c r="AC308" s="59"/>
      <c r="AD308" s="59"/>
      <c r="AE308" s="59"/>
      <c r="AF308" s="59"/>
      <c r="AG308" s="59"/>
      <c r="AH308" s="59"/>
    </row>
    <row r="309">
      <c r="A309" s="59"/>
      <c r="B309" s="164"/>
      <c r="C309" s="164"/>
      <c r="D309" s="164"/>
      <c r="E309" s="164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149"/>
      <c r="Z309" s="149"/>
      <c r="AA309" s="59"/>
      <c r="AB309" s="59"/>
      <c r="AC309" s="59"/>
      <c r="AD309" s="59"/>
      <c r="AE309" s="59"/>
      <c r="AF309" s="59"/>
      <c r="AG309" s="59"/>
      <c r="AH309" s="59"/>
    </row>
    <row r="310">
      <c r="A310" s="59"/>
      <c r="B310" s="164"/>
      <c r="C310" s="164"/>
      <c r="D310" s="164"/>
      <c r="E310" s="164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149"/>
      <c r="Z310" s="149"/>
      <c r="AA310" s="59"/>
      <c r="AB310" s="59"/>
      <c r="AC310" s="59"/>
      <c r="AD310" s="59"/>
      <c r="AE310" s="59"/>
      <c r="AF310" s="59"/>
      <c r="AG310" s="59"/>
      <c r="AH310" s="59"/>
    </row>
    <row r="311">
      <c r="A311" s="59"/>
      <c r="B311" s="164"/>
      <c r="C311" s="164"/>
      <c r="D311" s="164"/>
      <c r="E311" s="164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149"/>
      <c r="Z311" s="149"/>
      <c r="AA311" s="59"/>
      <c r="AB311" s="59"/>
      <c r="AC311" s="59"/>
      <c r="AD311" s="59"/>
      <c r="AE311" s="59"/>
      <c r="AF311" s="59"/>
      <c r="AG311" s="59"/>
      <c r="AH311" s="59"/>
    </row>
    <row r="312">
      <c r="A312" s="59"/>
      <c r="B312" s="164"/>
      <c r="C312" s="164"/>
      <c r="D312" s="164"/>
      <c r="E312" s="164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149"/>
      <c r="Z312" s="149"/>
      <c r="AA312" s="59"/>
      <c r="AB312" s="59"/>
      <c r="AC312" s="59"/>
      <c r="AD312" s="59"/>
      <c r="AE312" s="59"/>
      <c r="AF312" s="59"/>
      <c r="AG312" s="59"/>
      <c r="AH312" s="59"/>
    </row>
    <row r="313">
      <c r="A313" s="59"/>
      <c r="B313" s="164"/>
      <c r="C313" s="164"/>
      <c r="D313" s="164"/>
      <c r="E313" s="164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149"/>
      <c r="Z313" s="149"/>
      <c r="AA313" s="59"/>
      <c r="AB313" s="59"/>
      <c r="AC313" s="59"/>
      <c r="AD313" s="59"/>
      <c r="AE313" s="59"/>
      <c r="AF313" s="59"/>
      <c r="AG313" s="59"/>
      <c r="AH313" s="59"/>
    </row>
    <row r="314">
      <c r="A314" s="59"/>
      <c r="B314" s="164"/>
      <c r="C314" s="164"/>
      <c r="D314" s="164"/>
      <c r="E314" s="164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149"/>
      <c r="Z314" s="149"/>
      <c r="AA314" s="59"/>
      <c r="AB314" s="59"/>
      <c r="AC314" s="59"/>
      <c r="AD314" s="59"/>
      <c r="AE314" s="59"/>
      <c r="AF314" s="59"/>
      <c r="AG314" s="59"/>
      <c r="AH314" s="59"/>
    </row>
    <row r="315">
      <c r="A315" s="59"/>
      <c r="B315" s="164"/>
      <c r="C315" s="164"/>
      <c r="D315" s="164"/>
      <c r="E315" s="164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149"/>
      <c r="Z315" s="149"/>
      <c r="AA315" s="59"/>
      <c r="AB315" s="59"/>
      <c r="AC315" s="59"/>
      <c r="AD315" s="59"/>
      <c r="AE315" s="59"/>
      <c r="AF315" s="59"/>
      <c r="AG315" s="59"/>
      <c r="AH315" s="59"/>
    </row>
    <row r="316">
      <c r="A316" s="59"/>
      <c r="B316" s="164"/>
      <c r="C316" s="164"/>
      <c r="D316" s="164"/>
      <c r="E316" s="164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149"/>
      <c r="Z316" s="149"/>
      <c r="AA316" s="59"/>
      <c r="AB316" s="59"/>
      <c r="AC316" s="59"/>
      <c r="AD316" s="59"/>
      <c r="AE316" s="59"/>
      <c r="AF316" s="59"/>
      <c r="AG316" s="59"/>
      <c r="AH316" s="59"/>
    </row>
    <row r="317">
      <c r="A317" s="59"/>
      <c r="B317" s="164"/>
      <c r="C317" s="164"/>
      <c r="D317" s="164"/>
      <c r="E317" s="164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149"/>
      <c r="Z317" s="149"/>
      <c r="AA317" s="59"/>
      <c r="AB317" s="59"/>
      <c r="AC317" s="59"/>
      <c r="AD317" s="59"/>
      <c r="AE317" s="59"/>
      <c r="AF317" s="59"/>
      <c r="AG317" s="59"/>
      <c r="AH317" s="59"/>
    </row>
    <row r="318">
      <c r="A318" s="59"/>
      <c r="B318" s="164"/>
      <c r="C318" s="164"/>
      <c r="D318" s="164"/>
      <c r="E318" s="164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149"/>
      <c r="Z318" s="149"/>
      <c r="AA318" s="59"/>
      <c r="AB318" s="59"/>
      <c r="AC318" s="59"/>
      <c r="AD318" s="59"/>
      <c r="AE318" s="59"/>
      <c r="AF318" s="59"/>
      <c r="AG318" s="59"/>
      <c r="AH318" s="59"/>
    </row>
    <row r="319">
      <c r="A319" s="59"/>
      <c r="B319" s="164"/>
      <c r="C319" s="164"/>
      <c r="D319" s="164"/>
      <c r="E319" s="164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149"/>
      <c r="Z319" s="149"/>
      <c r="AA319" s="59"/>
      <c r="AB319" s="59"/>
      <c r="AC319" s="59"/>
      <c r="AD319" s="59"/>
      <c r="AE319" s="59"/>
      <c r="AF319" s="59"/>
      <c r="AG319" s="59"/>
      <c r="AH319" s="59"/>
    </row>
    <row r="320">
      <c r="A320" s="59"/>
      <c r="B320" s="164"/>
      <c r="C320" s="164"/>
      <c r="D320" s="164"/>
      <c r="E320" s="164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149"/>
      <c r="Z320" s="149"/>
      <c r="AA320" s="59"/>
      <c r="AB320" s="59"/>
      <c r="AC320" s="59"/>
      <c r="AD320" s="59"/>
      <c r="AE320" s="59"/>
      <c r="AF320" s="59"/>
      <c r="AG320" s="59"/>
      <c r="AH320" s="59"/>
    </row>
    <row r="321">
      <c r="A321" s="59"/>
      <c r="B321" s="164"/>
      <c r="C321" s="164"/>
      <c r="D321" s="164"/>
      <c r="E321" s="164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149"/>
      <c r="Z321" s="149"/>
      <c r="AA321" s="59"/>
      <c r="AB321" s="59"/>
      <c r="AC321" s="59"/>
      <c r="AD321" s="59"/>
      <c r="AE321" s="59"/>
      <c r="AF321" s="59"/>
      <c r="AG321" s="59"/>
      <c r="AH321" s="59"/>
    </row>
    <row r="322">
      <c r="A322" s="59"/>
      <c r="B322" s="164"/>
      <c r="C322" s="164"/>
      <c r="D322" s="164"/>
      <c r="E322" s="164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149"/>
      <c r="Z322" s="149"/>
      <c r="AA322" s="59"/>
      <c r="AB322" s="59"/>
      <c r="AC322" s="59"/>
      <c r="AD322" s="59"/>
      <c r="AE322" s="59"/>
      <c r="AF322" s="59"/>
      <c r="AG322" s="59"/>
      <c r="AH322" s="59"/>
    </row>
    <row r="323">
      <c r="A323" s="59"/>
      <c r="B323" s="164"/>
      <c r="C323" s="164"/>
      <c r="D323" s="164"/>
      <c r="E323" s="164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149"/>
      <c r="Z323" s="149"/>
      <c r="AA323" s="59"/>
      <c r="AB323" s="59"/>
      <c r="AC323" s="59"/>
      <c r="AD323" s="59"/>
      <c r="AE323" s="59"/>
      <c r="AF323" s="59"/>
      <c r="AG323" s="59"/>
      <c r="AH323" s="59"/>
    </row>
    <row r="324">
      <c r="A324" s="59"/>
      <c r="B324" s="164"/>
      <c r="C324" s="164"/>
      <c r="D324" s="164"/>
      <c r="E324" s="164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149"/>
      <c r="Z324" s="149"/>
      <c r="AA324" s="59"/>
      <c r="AB324" s="59"/>
      <c r="AC324" s="59"/>
      <c r="AD324" s="59"/>
      <c r="AE324" s="59"/>
      <c r="AF324" s="59"/>
      <c r="AG324" s="59"/>
      <c r="AH324" s="59"/>
    </row>
    <row r="325">
      <c r="A325" s="59"/>
      <c r="B325" s="164"/>
      <c r="C325" s="164"/>
      <c r="D325" s="164"/>
      <c r="E325" s="164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149"/>
      <c r="Z325" s="149"/>
      <c r="AA325" s="59"/>
      <c r="AB325" s="59"/>
      <c r="AC325" s="59"/>
      <c r="AD325" s="59"/>
      <c r="AE325" s="59"/>
      <c r="AF325" s="59"/>
      <c r="AG325" s="59"/>
      <c r="AH325" s="59"/>
    </row>
    <row r="326">
      <c r="A326" s="59"/>
      <c r="B326" s="164"/>
      <c r="C326" s="164"/>
      <c r="D326" s="164"/>
      <c r="E326" s="164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149"/>
      <c r="Z326" s="149"/>
      <c r="AA326" s="59"/>
      <c r="AB326" s="59"/>
      <c r="AC326" s="59"/>
      <c r="AD326" s="59"/>
      <c r="AE326" s="59"/>
      <c r="AF326" s="59"/>
      <c r="AG326" s="59"/>
      <c r="AH326" s="59"/>
    </row>
    <row r="327">
      <c r="A327" s="59"/>
      <c r="B327" s="164"/>
      <c r="C327" s="164"/>
      <c r="D327" s="164"/>
      <c r="E327" s="164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149"/>
      <c r="Z327" s="149"/>
      <c r="AA327" s="59"/>
      <c r="AB327" s="59"/>
      <c r="AC327" s="59"/>
      <c r="AD327" s="59"/>
      <c r="AE327" s="59"/>
      <c r="AF327" s="59"/>
      <c r="AG327" s="59"/>
      <c r="AH327" s="59"/>
    </row>
    <row r="328">
      <c r="A328" s="59"/>
      <c r="B328" s="164"/>
      <c r="C328" s="164"/>
      <c r="D328" s="164"/>
      <c r="E328" s="164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149"/>
      <c r="Z328" s="149"/>
      <c r="AA328" s="59"/>
      <c r="AB328" s="59"/>
      <c r="AC328" s="59"/>
      <c r="AD328" s="59"/>
      <c r="AE328" s="59"/>
      <c r="AF328" s="59"/>
      <c r="AG328" s="59"/>
      <c r="AH328" s="59"/>
    </row>
    <row r="329">
      <c r="A329" s="59"/>
      <c r="B329" s="164"/>
      <c r="C329" s="164"/>
      <c r="D329" s="164"/>
      <c r="E329" s="164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149"/>
      <c r="Z329" s="149"/>
      <c r="AA329" s="59"/>
      <c r="AB329" s="59"/>
      <c r="AC329" s="59"/>
      <c r="AD329" s="59"/>
      <c r="AE329" s="59"/>
      <c r="AF329" s="59"/>
      <c r="AG329" s="59"/>
      <c r="AH329" s="59"/>
    </row>
    <row r="330">
      <c r="A330" s="59"/>
      <c r="B330" s="164"/>
      <c r="C330" s="164"/>
      <c r="D330" s="164"/>
      <c r="E330" s="164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149"/>
      <c r="Z330" s="149"/>
      <c r="AA330" s="59"/>
      <c r="AB330" s="59"/>
      <c r="AC330" s="59"/>
      <c r="AD330" s="59"/>
      <c r="AE330" s="59"/>
      <c r="AF330" s="59"/>
      <c r="AG330" s="59"/>
      <c r="AH330" s="59"/>
    </row>
    <row r="331">
      <c r="A331" s="59"/>
      <c r="B331" s="164"/>
      <c r="C331" s="164"/>
      <c r="D331" s="164"/>
      <c r="E331" s="164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149"/>
      <c r="Z331" s="149"/>
      <c r="AA331" s="59"/>
      <c r="AB331" s="59"/>
      <c r="AC331" s="59"/>
      <c r="AD331" s="59"/>
      <c r="AE331" s="59"/>
      <c r="AF331" s="59"/>
      <c r="AG331" s="59"/>
      <c r="AH331" s="59"/>
    </row>
    <row r="332">
      <c r="A332" s="59"/>
      <c r="B332" s="164"/>
      <c r="C332" s="164"/>
      <c r="D332" s="164"/>
      <c r="E332" s="164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149"/>
      <c r="Z332" s="149"/>
      <c r="AA332" s="59"/>
      <c r="AB332" s="59"/>
      <c r="AC332" s="59"/>
      <c r="AD332" s="59"/>
      <c r="AE332" s="59"/>
      <c r="AF332" s="59"/>
      <c r="AG332" s="59"/>
      <c r="AH332" s="59"/>
    </row>
    <row r="333">
      <c r="A333" s="59"/>
      <c r="B333" s="164"/>
      <c r="C333" s="164"/>
      <c r="D333" s="164"/>
      <c r="E333" s="164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149"/>
      <c r="Z333" s="149"/>
      <c r="AA333" s="59"/>
      <c r="AB333" s="59"/>
      <c r="AC333" s="59"/>
      <c r="AD333" s="59"/>
      <c r="AE333" s="59"/>
      <c r="AF333" s="59"/>
      <c r="AG333" s="59"/>
      <c r="AH333" s="59"/>
    </row>
    <row r="334">
      <c r="A334" s="59"/>
      <c r="B334" s="164"/>
      <c r="C334" s="164"/>
      <c r="D334" s="164"/>
      <c r="E334" s="164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149"/>
      <c r="Z334" s="149"/>
      <c r="AA334" s="59"/>
      <c r="AB334" s="59"/>
      <c r="AC334" s="59"/>
      <c r="AD334" s="59"/>
      <c r="AE334" s="59"/>
      <c r="AF334" s="59"/>
      <c r="AG334" s="59"/>
      <c r="AH334" s="59"/>
    </row>
    <row r="335">
      <c r="A335" s="59"/>
      <c r="B335" s="164"/>
      <c r="C335" s="164"/>
      <c r="D335" s="164"/>
      <c r="E335" s="164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149"/>
      <c r="Z335" s="149"/>
      <c r="AA335" s="59"/>
      <c r="AB335" s="59"/>
      <c r="AC335" s="59"/>
      <c r="AD335" s="59"/>
      <c r="AE335" s="59"/>
      <c r="AF335" s="59"/>
      <c r="AG335" s="59"/>
      <c r="AH335" s="59"/>
    </row>
    <row r="336">
      <c r="A336" s="59"/>
      <c r="B336" s="164"/>
      <c r="C336" s="164"/>
      <c r="D336" s="164"/>
      <c r="E336" s="164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149"/>
      <c r="Z336" s="149"/>
      <c r="AA336" s="59"/>
      <c r="AB336" s="59"/>
      <c r="AC336" s="59"/>
      <c r="AD336" s="59"/>
      <c r="AE336" s="59"/>
      <c r="AF336" s="59"/>
      <c r="AG336" s="59"/>
      <c r="AH336" s="59"/>
    </row>
    <row r="337">
      <c r="A337" s="59"/>
      <c r="B337" s="164"/>
      <c r="C337" s="164"/>
      <c r="D337" s="164"/>
      <c r="E337" s="164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149"/>
      <c r="Z337" s="149"/>
      <c r="AA337" s="59"/>
      <c r="AB337" s="59"/>
      <c r="AC337" s="59"/>
      <c r="AD337" s="59"/>
      <c r="AE337" s="59"/>
      <c r="AF337" s="59"/>
      <c r="AG337" s="59"/>
      <c r="AH337" s="59"/>
    </row>
    <row r="338">
      <c r="A338" s="59"/>
      <c r="B338" s="164"/>
      <c r="C338" s="164"/>
      <c r="D338" s="164"/>
      <c r="E338" s="164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149"/>
      <c r="Z338" s="149"/>
      <c r="AA338" s="59"/>
      <c r="AB338" s="59"/>
      <c r="AC338" s="59"/>
      <c r="AD338" s="59"/>
      <c r="AE338" s="59"/>
      <c r="AF338" s="59"/>
      <c r="AG338" s="59"/>
      <c r="AH338" s="59"/>
    </row>
    <row r="339">
      <c r="A339" s="59"/>
      <c r="B339" s="164"/>
      <c r="C339" s="164"/>
      <c r="D339" s="164"/>
      <c r="E339" s="164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149"/>
      <c r="Z339" s="149"/>
      <c r="AA339" s="59"/>
      <c r="AB339" s="59"/>
      <c r="AC339" s="59"/>
      <c r="AD339" s="59"/>
      <c r="AE339" s="59"/>
      <c r="AF339" s="59"/>
      <c r="AG339" s="59"/>
      <c r="AH339" s="59"/>
    </row>
    <row r="340">
      <c r="A340" s="59"/>
      <c r="B340" s="164"/>
      <c r="C340" s="164"/>
      <c r="D340" s="164"/>
      <c r="E340" s="164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149"/>
      <c r="Z340" s="149"/>
      <c r="AA340" s="59"/>
      <c r="AB340" s="59"/>
      <c r="AC340" s="59"/>
      <c r="AD340" s="59"/>
      <c r="AE340" s="59"/>
      <c r="AF340" s="59"/>
      <c r="AG340" s="59"/>
      <c r="AH340" s="59"/>
    </row>
    <row r="341">
      <c r="A341" s="59"/>
      <c r="B341" s="164"/>
      <c r="C341" s="164"/>
      <c r="D341" s="164"/>
      <c r="E341" s="164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149"/>
      <c r="Z341" s="149"/>
      <c r="AA341" s="59"/>
      <c r="AB341" s="59"/>
      <c r="AC341" s="59"/>
      <c r="AD341" s="59"/>
      <c r="AE341" s="59"/>
      <c r="AF341" s="59"/>
      <c r="AG341" s="59"/>
      <c r="AH341" s="59"/>
    </row>
    <row r="342">
      <c r="A342" s="59"/>
      <c r="B342" s="164"/>
      <c r="C342" s="164"/>
      <c r="D342" s="164"/>
      <c r="E342" s="164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149"/>
      <c r="Z342" s="149"/>
      <c r="AA342" s="59"/>
      <c r="AB342" s="59"/>
      <c r="AC342" s="59"/>
      <c r="AD342" s="59"/>
      <c r="AE342" s="59"/>
      <c r="AF342" s="59"/>
      <c r="AG342" s="59"/>
      <c r="AH342" s="59"/>
    </row>
    <row r="343">
      <c r="A343" s="59"/>
      <c r="B343" s="164"/>
      <c r="C343" s="164"/>
      <c r="D343" s="164"/>
      <c r="E343" s="164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149"/>
      <c r="Z343" s="149"/>
      <c r="AA343" s="59"/>
      <c r="AB343" s="59"/>
      <c r="AC343" s="59"/>
      <c r="AD343" s="59"/>
      <c r="AE343" s="59"/>
      <c r="AF343" s="59"/>
      <c r="AG343" s="59"/>
      <c r="AH343" s="59"/>
    </row>
    <row r="344">
      <c r="A344" s="59"/>
      <c r="B344" s="164"/>
      <c r="C344" s="164"/>
      <c r="D344" s="164"/>
      <c r="E344" s="164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149"/>
      <c r="Z344" s="149"/>
      <c r="AA344" s="59"/>
      <c r="AB344" s="59"/>
      <c r="AC344" s="59"/>
      <c r="AD344" s="59"/>
      <c r="AE344" s="59"/>
      <c r="AF344" s="59"/>
      <c r="AG344" s="59"/>
      <c r="AH344" s="59"/>
    </row>
    <row r="345">
      <c r="A345" s="59"/>
      <c r="B345" s="164"/>
      <c r="C345" s="164"/>
      <c r="D345" s="164"/>
      <c r="E345" s="164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149"/>
      <c r="Z345" s="149"/>
      <c r="AA345" s="59"/>
      <c r="AB345" s="59"/>
      <c r="AC345" s="59"/>
      <c r="AD345" s="59"/>
      <c r="AE345" s="59"/>
      <c r="AF345" s="59"/>
      <c r="AG345" s="59"/>
      <c r="AH345" s="59"/>
    </row>
    <row r="346">
      <c r="A346" s="59"/>
      <c r="B346" s="164"/>
      <c r="C346" s="164"/>
      <c r="D346" s="164"/>
      <c r="E346" s="164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149"/>
      <c r="Z346" s="149"/>
      <c r="AA346" s="59"/>
      <c r="AB346" s="59"/>
      <c r="AC346" s="59"/>
      <c r="AD346" s="59"/>
      <c r="AE346" s="59"/>
      <c r="AF346" s="59"/>
      <c r="AG346" s="59"/>
      <c r="AH346" s="59"/>
    </row>
    <row r="347">
      <c r="A347" s="59"/>
      <c r="B347" s="164"/>
      <c r="C347" s="164"/>
      <c r="D347" s="164"/>
      <c r="E347" s="164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149"/>
      <c r="Z347" s="149"/>
      <c r="AA347" s="59"/>
      <c r="AB347" s="59"/>
      <c r="AC347" s="59"/>
      <c r="AD347" s="59"/>
      <c r="AE347" s="59"/>
      <c r="AF347" s="59"/>
      <c r="AG347" s="59"/>
      <c r="AH347" s="59"/>
    </row>
    <row r="348">
      <c r="A348" s="59"/>
      <c r="B348" s="164"/>
      <c r="C348" s="164"/>
      <c r="D348" s="164"/>
      <c r="E348" s="164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149"/>
      <c r="Z348" s="149"/>
      <c r="AA348" s="59"/>
      <c r="AB348" s="59"/>
      <c r="AC348" s="59"/>
      <c r="AD348" s="59"/>
      <c r="AE348" s="59"/>
      <c r="AF348" s="59"/>
      <c r="AG348" s="59"/>
      <c r="AH348" s="59"/>
    </row>
    <row r="349">
      <c r="A349" s="59"/>
      <c r="B349" s="164"/>
      <c r="C349" s="164"/>
      <c r="D349" s="164"/>
      <c r="E349" s="164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149"/>
      <c r="Z349" s="149"/>
      <c r="AA349" s="59"/>
      <c r="AB349" s="59"/>
      <c r="AC349" s="59"/>
      <c r="AD349" s="59"/>
      <c r="AE349" s="59"/>
      <c r="AF349" s="59"/>
      <c r="AG349" s="59"/>
      <c r="AH349" s="59"/>
    </row>
    <row r="350">
      <c r="A350" s="59"/>
      <c r="B350" s="164"/>
      <c r="C350" s="164"/>
      <c r="D350" s="164"/>
      <c r="E350" s="164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149"/>
      <c r="Z350" s="149"/>
      <c r="AA350" s="59"/>
      <c r="AB350" s="59"/>
      <c r="AC350" s="59"/>
      <c r="AD350" s="59"/>
      <c r="AE350" s="59"/>
      <c r="AF350" s="59"/>
      <c r="AG350" s="59"/>
      <c r="AH350" s="59"/>
    </row>
    <row r="351">
      <c r="A351" s="59"/>
      <c r="B351" s="164"/>
      <c r="C351" s="164"/>
      <c r="D351" s="164"/>
      <c r="E351" s="164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149"/>
      <c r="Z351" s="149"/>
      <c r="AA351" s="59"/>
      <c r="AB351" s="59"/>
      <c r="AC351" s="59"/>
      <c r="AD351" s="59"/>
      <c r="AE351" s="59"/>
      <c r="AF351" s="59"/>
      <c r="AG351" s="59"/>
      <c r="AH351" s="59"/>
    </row>
    <row r="352">
      <c r="A352" s="59"/>
      <c r="B352" s="164"/>
      <c r="C352" s="164"/>
      <c r="D352" s="164"/>
      <c r="E352" s="164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149"/>
      <c r="Z352" s="149"/>
      <c r="AA352" s="59"/>
      <c r="AB352" s="59"/>
      <c r="AC352" s="59"/>
      <c r="AD352" s="59"/>
      <c r="AE352" s="59"/>
      <c r="AF352" s="59"/>
      <c r="AG352" s="59"/>
      <c r="AH352" s="59"/>
    </row>
    <row r="353">
      <c r="A353" s="59"/>
      <c r="B353" s="164"/>
      <c r="C353" s="164"/>
      <c r="D353" s="164"/>
      <c r="E353" s="164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149"/>
      <c r="Z353" s="149"/>
      <c r="AA353" s="59"/>
      <c r="AB353" s="59"/>
      <c r="AC353" s="59"/>
      <c r="AD353" s="59"/>
      <c r="AE353" s="59"/>
      <c r="AF353" s="59"/>
      <c r="AG353" s="59"/>
      <c r="AH353" s="59"/>
    </row>
    <row r="354">
      <c r="A354" s="59"/>
      <c r="B354" s="164"/>
      <c r="C354" s="164"/>
      <c r="D354" s="164"/>
      <c r="E354" s="164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149"/>
      <c r="Z354" s="149"/>
      <c r="AA354" s="59"/>
      <c r="AB354" s="59"/>
      <c r="AC354" s="59"/>
      <c r="AD354" s="59"/>
      <c r="AE354" s="59"/>
      <c r="AF354" s="59"/>
      <c r="AG354" s="59"/>
      <c r="AH354" s="59"/>
    </row>
    <row r="355">
      <c r="A355" s="59"/>
      <c r="B355" s="164"/>
      <c r="C355" s="164"/>
      <c r="D355" s="164"/>
      <c r="E355" s="164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149"/>
      <c r="Z355" s="149"/>
      <c r="AA355" s="59"/>
      <c r="AB355" s="59"/>
      <c r="AC355" s="59"/>
      <c r="AD355" s="59"/>
      <c r="AE355" s="59"/>
      <c r="AF355" s="59"/>
      <c r="AG355" s="59"/>
      <c r="AH355" s="59"/>
    </row>
    <row r="356">
      <c r="A356" s="59"/>
      <c r="B356" s="164"/>
      <c r="C356" s="164"/>
      <c r="D356" s="164"/>
      <c r="E356" s="164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149"/>
      <c r="Z356" s="149"/>
      <c r="AA356" s="59"/>
      <c r="AB356" s="59"/>
      <c r="AC356" s="59"/>
      <c r="AD356" s="59"/>
      <c r="AE356" s="59"/>
      <c r="AF356" s="59"/>
      <c r="AG356" s="59"/>
      <c r="AH356" s="59"/>
    </row>
    <row r="357">
      <c r="A357" s="59"/>
      <c r="B357" s="164"/>
      <c r="C357" s="164"/>
      <c r="D357" s="164"/>
      <c r="E357" s="164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149"/>
      <c r="Z357" s="149"/>
      <c r="AA357" s="59"/>
      <c r="AB357" s="59"/>
      <c r="AC357" s="59"/>
      <c r="AD357" s="59"/>
      <c r="AE357" s="59"/>
      <c r="AF357" s="59"/>
      <c r="AG357" s="59"/>
      <c r="AH357" s="59"/>
    </row>
    <row r="358">
      <c r="A358" s="59"/>
      <c r="B358" s="164"/>
      <c r="C358" s="164"/>
      <c r="D358" s="164"/>
      <c r="E358" s="164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149"/>
      <c r="Z358" s="149"/>
      <c r="AA358" s="59"/>
      <c r="AB358" s="59"/>
      <c r="AC358" s="59"/>
      <c r="AD358" s="59"/>
      <c r="AE358" s="59"/>
      <c r="AF358" s="59"/>
      <c r="AG358" s="59"/>
      <c r="AH358" s="59"/>
    </row>
    <row r="359">
      <c r="A359" s="59"/>
      <c r="B359" s="164"/>
      <c r="C359" s="164"/>
      <c r="D359" s="164"/>
      <c r="E359" s="164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149"/>
      <c r="Z359" s="149"/>
      <c r="AA359" s="59"/>
      <c r="AB359" s="59"/>
      <c r="AC359" s="59"/>
      <c r="AD359" s="59"/>
      <c r="AE359" s="59"/>
      <c r="AF359" s="59"/>
      <c r="AG359" s="59"/>
      <c r="AH359" s="59"/>
    </row>
    <row r="360">
      <c r="A360" s="59"/>
      <c r="B360" s="164"/>
      <c r="C360" s="164"/>
      <c r="D360" s="164"/>
      <c r="E360" s="164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149"/>
      <c r="Z360" s="149"/>
      <c r="AA360" s="59"/>
      <c r="AB360" s="59"/>
      <c r="AC360" s="59"/>
      <c r="AD360" s="59"/>
      <c r="AE360" s="59"/>
      <c r="AF360" s="59"/>
      <c r="AG360" s="59"/>
      <c r="AH360" s="59"/>
    </row>
    <row r="361">
      <c r="A361" s="59"/>
      <c r="B361" s="164"/>
      <c r="C361" s="164"/>
      <c r="D361" s="164"/>
      <c r="E361" s="164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149"/>
      <c r="Z361" s="149"/>
      <c r="AA361" s="59"/>
      <c r="AB361" s="59"/>
      <c r="AC361" s="59"/>
      <c r="AD361" s="59"/>
      <c r="AE361" s="59"/>
      <c r="AF361" s="59"/>
      <c r="AG361" s="59"/>
      <c r="AH361" s="59"/>
    </row>
    <row r="362">
      <c r="A362" s="59"/>
      <c r="B362" s="164"/>
      <c r="C362" s="164"/>
      <c r="D362" s="164"/>
      <c r="E362" s="164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149"/>
      <c r="Z362" s="149"/>
      <c r="AA362" s="59"/>
      <c r="AB362" s="59"/>
      <c r="AC362" s="59"/>
      <c r="AD362" s="59"/>
      <c r="AE362" s="59"/>
      <c r="AF362" s="59"/>
      <c r="AG362" s="59"/>
      <c r="AH362" s="59"/>
    </row>
    <row r="363">
      <c r="A363" s="59"/>
      <c r="B363" s="164"/>
      <c r="C363" s="164"/>
      <c r="D363" s="164"/>
      <c r="E363" s="164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149"/>
      <c r="Z363" s="149"/>
      <c r="AA363" s="59"/>
      <c r="AB363" s="59"/>
      <c r="AC363" s="59"/>
      <c r="AD363" s="59"/>
      <c r="AE363" s="59"/>
      <c r="AF363" s="59"/>
      <c r="AG363" s="59"/>
      <c r="AH363" s="59"/>
    </row>
    <row r="364">
      <c r="A364" s="59"/>
      <c r="B364" s="164"/>
      <c r="C364" s="164"/>
      <c r="D364" s="164"/>
      <c r="E364" s="164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149"/>
      <c r="Z364" s="149"/>
      <c r="AA364" s="59"/>
      <c r="AB364" s="59"/>
      <c r="AC364" s="59"/>
      <c r="AD364" s="59"/>
      <c r="AE364" s="59"/>
      <c r="AF364" s="59"/>
      <c r="AG364" s="59"/>
      <c r="AH364" s="59"/>
    </row>
    <row r="365">
      <c r="A365" s="59"/>
      <c r="B365" s="164"/>
      <c r="C365" s="164"/>
      <c r="D365" s="164"/>
      <c r="E365" s="164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149"/>
      <c r="Z365" s="149"/>
      <c r="AA365" s="59"/>
      <c r="AB365" s="59"/>
      <c r="AC365" s="59"/>
      <c r="AD365" s="59"/>
      <c r="AE365" s="59"/>
      <c r="AF365" s="59"/>
      <c r="AG365" s="59"/>
      <c r="AH365" s="59"/>
    </row>
    <row r="366">
      <c r="A366" s="59"/>
      <c r="B366" s="164"/>
      <c r="C366" s="164"/>
      <c r="D366" s="164"/>
      <c r="E366" s="164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149"/>
      <c r="Z366" s="149"/>
      <c r="AA366" s="59"/>
      <c r="AB366" s="59"/>
      <c r="AC366" s="59"/>
      <c r="AD366" s="59"/>
      <c r="AE366" s="59"/>
      <c r="AF366" s="59"/>
      <c r="AG366" s="59"/>
      <c r="AH366" s="59"/>
    </row>
    <row r="367">
      <c r="A367" s="59"/>
      <c r="B367" s="164"/>
      <c r="C367" s="164"/>
      <c r="D367" s="164"/>
      <c r="E367" s="164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149"/>
      <c r="Z367" s="149"/>
      <c r="AA367" s="59"/>
      <c r="AB367" s="59"/>
      <c r="AC367" s="59"/>
      <c r="AD367" s="59"/>
      <c r="AE367" s="59"/>
      <c r="AF367" s="59"/>
      <c r="AG367" s="59"/>
      <c r="AH367" s="59"/>
    </row>
    <row r="368">
      <c r="A368" s="59"/>
      <c r="B368" s="164"/>
      <c r="C368" s="164"/>
      <c r="D368" s="164"/>
      <c r="E368" s="164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149"/>
      <c r="Z368" s="149"/>
      <c r="AA368" s="59"/>
      <c r="AB368" s="59"/>
      <c r="AC368" s="59"/>
      <c r="AD368" s="59"/>
      <c r="AE368" s="59"/>
      <c r="AF368" s="59"/>
      <c r="AG368" s="59"/>
      <c r="AH368" s="59"/>
    </row>
    <row r="369">
      <c r="A369" s="59"/>
      <c r="B369" s="164"/>
      <c r="C369" s="164"/>
      <c r="D369" s="164"/>
      <c r="E369" s="164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149"/>
      <c r="Z369" s="149"/>
      <c r="AA369" s="59"/>
      <c r="AB369" s="59"/>
      <c r="AC369" s="59"/>
      <c r="AD369" s="59"/>
      <c r="AE369" s="59"/>
      <c r="AF369" s="59"/>
      <c r="AG369" s="59"/>
      <c r="AH369" s="59"/>
    </row>
    <row r="370">
      <c r="A370" s="59"/>
      <c r="B370" s="164"/>
      <c r="C370" s="164"/>
      <c r="D370" s="164"/>
      <c r="E370" s="164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149"/>
      <c r="Z370" s="149"/>
      <c r="AA370" s="59"/>
      <c r="AB370" s="59"/>
      <c r="AC370" s="59"/>
      <c r="AD370" s="59"/>
      <c r="AE370" s="59"/>
      <c r="AF370" s="59"/>
      <c r="AG370" s="59"/>
      <c r="AH370" s="59"/>
    </row>
    <row r="371">
      <c r="A371" s="59"/>
      <c r="B371" s="164"/>
      <c r="C371" s="164"/>
      <c r="D371" s="164"/>
      <c r="E371" s="164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149"/>
      <c r="Z371" s="149"/>
      <c r="AA371" s="59"/>
      <c r="AB371" s="59"/>
      <c r="AC371" s="59"/>
      <c r="AD371" s="59"/>
      <c r="AE371" s="59"/>
      <c r="AF371" s="59"/>
      <c r="AG371" s="59"/>
      <c r="AH371" s="59"/>
    </row>
    <row r="372">
      <c r="A372" s="59"/>
      <c r="B372" s="164"/>
      <c r="C372" s="164"/>
      <c r="D372" s="164"/>
      <c r="E372" s="164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149"/>
      <c r="Z372" s="149"/>
      <c r="AA372" s="59"/>
      <c r="AB372" s="59"/>
      <c r="AC372" s="59"/>
      <c r="AD372" s="59"/>
      <c r="AE372" s="59"/>
      <c r="AF372" s="59"/>
      <c r="AG372" s="59"/>
      <c r="AH372" s="59"/>
    </row>
    <row r="373">
      <c r="A373" s="59"/>
      <c r="B373" s="164"/>
      <c r="C373" s="164"/>
      <c r="D373" s="164"/>
      <c r="E373" s="164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149"/>
      <c r="Z373" s="149"/>
      <c r="AA373" s="59"/>
      <c r="AB373" s="59"/>
      <c r="AC373" s="59"/>
      <c r="AD373" s="59"/>
      <c r="AE373" s="59"/>
      <c r="AF373" s="59"/>
      <c r="AG373" s="59"/>
      <c r="AH373" s="59"/>
    </row>
    <row r="374">
      <c r="A374" s="59"/>
      <c r="B374" s="164"/>
      <c r="C374" s="164"/>
      <c r="D374" s="164"/>
      <c r="E374" s="164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149"/>
      <c r="Z374" s="149"/>
      <c r="AA374" s="59"/>
      <c r="AB374" s="59"/>
      <c r="AC374" s="59"/>
      <c r="AD374" s="59"/>
      <c r="AE374" s="59"/>
      <c r="AF374" s="59"/>
      <c r="AG374" s="59"/>
      <c r="AH374" s="59"/>
    </row>
    <row r="375">
      <c r="A375" s="59"/>
      <c r="B375" s="164"/>
      <c r="C375" s="164"/>
      <c r="D375" s="164"/>
      <c r="E375" s="164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149"/>
      <c r="Z375" s="149"/>
      <c r="AA375" s="59"/>
      <c r="AB375" s="59"/>
      <c r="AC375" s="59"/>
      <c r="AD375" s="59"/>
      <c r="AE375" s="59"/>
      <c r="AF375" s="59"/>
      <c r="AG375" s="59"/>
      <c r="AH375" s="59"/>
    </row>
    <row r="376">
      <c r="A376" s="59"/>
      <c r="B376" s="164"/>
      <c r="C376" s="164"/>
      <c r="D376" s="164"/>
      <c r="E376" s="164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149"/>
      <c r="Z376" s="149"/>
      <c r="AA376" s="59"/>
      <c r="AB376" s="59"/>
      <c r="AC376" s="59"/>
      <c r="AD376" s="59"/>
      <c r="AE376" s="59"/>
      <c r="AF376" s="59"/>
      <c r="AG376" s="59"/>
      <c r="AH376" s="59"/>
    </row>
    <row r="377">
      <c r="A377" s="59"/>
      <c r="B377" s="164"/>
      <c r="C377" s="164"/>
      <c r="D377" s="164"/>
      <c r="E377" s="164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149"/>
      <c r="Z377" s="149"/>
      <c r="AA377" s="59"/>
      <c r="AB377" s="59"/>
      <c r="AC377" s="59"/>
      <c r="AD377" s="59"/>
      <c r="AE377" s="59"/>
      <c r="AF377" s="59"/>
      <c r="AG377" s="59"/>
      <c r="AH377" s="59"/>
    </row>
    <row r="378">
      <c r="A378" s="59"/>
      <c r="B378" s="164"/>
      <c r="C378" s="164"/>
      <c r="D378" s="164"/>
      <c r="E378" s="164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149"/>
      <c r="Z378" s="149"/>
      <c r="AA378" s="59"/>
      <c r="AB378" s="59"/>
      <c r="AC378" s="59"/>
      <c r="AD378" s="59"/>
      <c r="AE378" s="59"/>
      <c r="AF378" s="59"/>
      <c r="AG378" s="59"/>
      <c r="AH378" s="59"/>
    </row>
    <row r="379">
      <c r="A379" s="59"/>
      <c r="B379" s="164"/>
      <c r="C379" s="164"/>
      <c r="D379" s="164"/>
      <c r="E379" s="164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149"/>
      <c r="Z379" s="149"/>
      <c r="AA379" s="59"/>
      <c r="AB379" s="59"/>
      <c r="AC379" s="59"/>
      <c r="AD379" s="59"/>
      <c r="AE379" s="59"/>
      <c r="AF379" s="59"/>
      <c r="AG379" s="59"/>
      <c r="AH379" s="59"/>
    </row>
    <row r="380">
      <c r="A380" s="59"/>
      <c r="B380" s="164"/>
      <c r="C380" s="164"/>
      <c r="D380" s="164"/>
      <c r="E380" s="164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149"/>
      <c r="Z380" s="149"/>
      <c r="AA380" s="59"/>
      <c r="AB380" s="59"/>
      <c r="AC380" s="59"/>
      <c r="AD380" s="59"/>
      <c r="AE380" s="59"/>
      <c r="AF380" s="59"/>
      <c r="AG380" s="59"/>
      <c r="AH380" s="59"/>
    </row>
    <row r="381">
      <c r="A381" s="59"/>
      <c r="B381" s="164"/>
      <c r="C381" s="164"/>
      <c r="D381" s="164"/>
      <c r="E381" s="164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149"/>
      <c r="Z381" s="149"/>
      <c r="AA381" s="59"/>
      <c r="AB381" s="59"/>
      <c r="AC381" s="59"/>
      <c r="AD381" s="59"/>
      <c r="AE381" s="59"/>
      <c r="AF381" s="59"/>
      <c r="AG381" s="59"/>
      <c r="AH381" s="59"/>
    </row>
    <row r="382">
      <c r="A382" s="59"/>
      <c r="B382" s="164"/>
      <c r="C382" s="164"/>
      <c r="D382" s="164"/>
      <c r="E382" s="164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149"/>
      <c r="Z382" s="149"/>
      <c r="AA382" s="59"/>
      <c r="AB382" s="59"/>
      <c r="AC382" s="59"/>
      <c r="AD382" s="59"/>
      <c r="AE382" s="59"/>
      <c r="AF382" s="59"/>
      <c r="AG382" s="59"/>
      <c r="AH382" s="59"/>
    </row>
    <row r="383">
      <c r="A383" s="59"/>
      <c r="B383" s="164"/>
      <c r="C383" s="164"/>
      <c r="D383" s="164"/>
      <c r="E383" s="164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149"/>
      <c r="Z383" s="149"/>
      <c r="AA383" s="59"/>
      <c r="AB383" s="59"/>
      <c r="AC383" s="59"/>
      <c r="AD383" s="59"/>
      <c r="AE383" s="59"/>
      <c r="AF383" s="59"/>
      <c r="AG383" s="59"/>
      <c r="AH383" s="59"/>
    </row>
    <row r="384">
      <c r="A384" s="59"/>
      <c r="B384" s="164"/>
      <c r="C384" s="164"/>
      <c r="D384" s="164"/>
      <c r="E384" s="164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149"/>
      <c r="Z384" s="149"/>
      <c r="AA384" s="59"/>
      <c r="AB384" s="59"/>
      <c r="AC384" s="59"/>
      <c r="AD384" s="59"/>
      <c r="AE384" s="59"/>
      <c r="AF384" s="59"/>
      <c r="AG384" s="59"/>
      <c r="AH384" s="59"/>
    </row>
    <row r="385">
      <c r="A385" s="59"/>
      <c r="B385" s="164"/>
      <c r="C385" s="164"/>
      <c r="D385" s="164"/>
      <c r="E385" s="164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149"/>
      <c r="Z385" s="149"/>
      <c r="AA385" s="59"/>
      <c r="AB385" s="59"/>
      <c r="AC385" s="59"/>
      <c r="AD385" s="59"/>
      <c r="AE385" s="59"/>
      <c r="AF385" s="59"/>
      <c r="AG385" s="59"/>
      <c r="AH385" s="59"/>
    </row>
    <row r="386">
      <c r="A386" s="59"/>
      <c r="B386" s="164"/>
      <c r="C386" s="164"/>
      <c r="D386" s="164"/>
      <c r="E386" s="164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149"/>
      <c r="Z386" s="149"/>
      <c r="AA386" s="59"/>
      <c r="AB386" s="59"/>
      <c r="AC386" s="59"/>
      <c r="AD386" s="59"/>
      <c r="AE386" s="59"/>
      <c r="AF386" s="59"/>
      <c r="AG386" s="59"/>
      <c r="AH386" s="59"/>
    </row>
    <row r="387">
      <c r="A387" s="59"/>
      <c r="B387" s="164"/>
      <c r="C387" s="164"/>
      <c r="D387" s="164"/>
      <c r="E387" s="164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149"/>
      <c r="Z387" s="149"/>
      <c r="AA387" s="59"/>
      <c r="AB387" s="59"/>
      <c r="AC387" s="59"/>
      <c r="AD387" s="59"/>
      <c r="AE387" s="59"/>
      <c r="AF387" s="59"/>
      <c r="AG387" s="59"/>
      <c r="AH387" s="59"/>
    </row>
    <row r="388">
      <c r="A388" s="59"/>
      <c r="B388" s="164"/>
      <c r="C388" s="164"/>
      <c r="D388" s="164"/>
      <c r="E388" s="164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149"/>
      <c r="Z388" s="149"/>
      <c r="AA388" s="59"/>
      <c r="AB388" s="59"/>
      <c r="AC388" s="59"/>
      <c r="AD388" s="59"/>
      <c r="AE388" s="59"/>
      <c r="AF388" s="59"/>
      <c r="AG388" s="59"/>
      <c r="AH388" s="59"/>
    </row>
    <row r="389">
      <c r="A389" s="59"/>
      <c r="B389" s="164"/>
      <c r="C389" s="164"/>
      <c r="D389" s="164"/>
      <c r="E389" s="164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149"/>
      <c r="Z389" s="149"/>
      <c r="AA389" s="59"/>
      <c r="AB389" s="59"/>
      <c r="AC389" s="59"/>
      <c r="AD389" s="59"/>
      <c r="AE389" s="59"/>
      <c r="AF389" s="59"/>
      <c r="AG389" s="59"/>
      <c r="AH389" s="59"/>
    </row>
    <row r="390">
      <c r="A390" s="59"/>
      <c r="B390" s="164"/>
      <c r="C390" s="164"/>
      <c r="D390" s="164"/>
      <c r="E390" s="164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149"/>
      <c r="Z390" s="149"/>
      <c r="AA390" s="59"/>
      <c r="AB390" s="59"/>
      <c r="AC390" s="59"/>
      <c r="AD390" s="59"/>
      <c r="AE390" s="59"/>
      <c r="AF390" s="59"/>
      <c r="AG390" s="59"/>
      <c r="AH390" s="59"/>
    </row>
    <row r="391">
      <c r="A391" s="59"/>
      <c r="B391" s="164"/>
      <c r="C391" s="164"/>
      <c r="D391" s="164"/>
      <c r="E391" s="164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149"/>
      <c r="Z391" s="149"/>
      <c r="AA391" s="59"/>
      <c r="AB391" s="59"/>
      <c r="AC391" s="59"/>
      <c r="AD391" s="59"/>
      <c r="AE391" s="59"/>
      <c r="AF391" s="59"/>
      <c r="AG391" s="59"/>
      <c r="AH391" s="59"/>
    </row>
    <row r="392">
      <c r="A392" s="59"/>
      <c r="B392" s="164"/>
      <c r="C392" s="164"/>
      <c r="D392" s="164"/>
      <c r="E392" s="164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149"/>
      <c r="Z392" s="149"/>
      <c r="AA392" s="59"/>
      <c r="AB392" s="59"/>
      <c r="AC392" s="59"/>
      <c r="AD392" s="59"/>
      <c r="AE392" s="59"/>
      <c r="AF392" s="59"/>
      <c r="AG392" s="59"/>
      <c r="AH392" s="59"/>
    </row>
    <row r="393">
      <c r="A393" s="59"/>
      <c r="B393" s="164"/>
      <c r="C393" s="164"/>
      <c r="D393" s="164"/>
      <c r="E393" s="164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149"/>
      <c r="Z393" s="149"/>
      <c r="AA393" s="59"/>
      <c r="AB393" s="59"/>
      <c r="AC393" s="59"/>
      <c r="AD393" s="59"/>
      <c r="AE393" s="59"/>
      <c r="AF393" s="59"/>
      <c r="AG393" s="59"/>
      <c r="AH393" s="59"/>
    </row>
    <row r="394">
      <c r="A394" s="59"/>
      <c r="B394" s="164"/>
      <c r="C394" s="164"/>
      <c r="D394" s="164"/>
      <c r="E394" s="164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149"/>
      <c r="Z394" s="149"/>
      <c r="AA394" s="59"/>
      <c r="AB394" s="59"/>
      <c r="AC394" s="59"/>
      <c r="AD394" s="59"/>
      <c r="AE394" s="59"/>
      <c r="AF394" s="59"/>
      <c r="AG394" s="59"/>
      <c r="AH394" s="59"/>
    </row>
    <row r="395">
      <c r="A395" s="59"/>
      <c r="B395" s="164"/>
      <c r="C395" s="164"/>
      <c r="D395" s="164"/>
      <c r="E395" s="164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149"/>
      <c r="Z395" s="149"/>
      <c r="AA395" s="59"/>
      <c r="AB395" s="59"/>
      <c r="AC395" s="59"/>
      <c r="AD395" s="59"/>
      <c r="AE395" s="59"/>
      <c r="AF395" s="59"/>
      <c r="AG395" s="59"/>
      <c r="AH395" s="59"/>
    </row>
    <row r="396">
      <c r="A396" s="59"/>
      <c r="B396" s="164"/>
      <c r="C396" s="164"/>
      <c r="D396" s="164"/>
      <c r="E396" s="164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149"/>
      <c r="Z396" s="149"/>
      <c r="AA396" s="59"/>
      <c r="AB396" s="59"/>
      <c r="AC396" s="59"/>
      <c r="AD396" s="59"/>
      <c r="AE396" s="59"/>
      <c r="AF396" s="59"/>
      <c r="AG396" s="59"/>
      <c r="AH396" s="59"/>
    </row>
    <row r="397">
      <c r="A397" s="59"/>
      <c r="B397" s="164"/>
      <c r="C397" s="164"/>
      <c r="D397" s="164"/>
      <c r="E397" s="164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149"/>
      <c r="Z397" s="149"/>
      <c r="AA397" s="59"/>
      <c r="AB397" s="59"/>
      <c r="AC397" s="59"/>
      <c r="AD397" s="59"/>
      <c r="AE397" s="59"/>
      <c r="AF397" s="59"/>
      <c r="AG397" s="59"/>
      <c r="AH397" s="59"/>
    </row>
    <row r="398">
      <c r="A398" s="59"/>
      <c r="B398" s="164"/>
      <c r="C398" s="164"/>
      <c r="D398" s="164"/>
      <c r="E398" s="164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149"/>
      <c r="Z398" s="149"/>
      <c r="AA398" s="59"/>
      <c r="AB398" s="59"/>
      <c r="AC398" s="59"/>
      <c r="AD398" s="59"/>
      <c r="AE398" s="59"/>
      <c r="AF398" s="59"/>
      <c r="AG398" s="59"/>
      <c r="AH398" s="59"/>
    </row>
    <row r="399">
      <c r="A399" s="59"/>
      <c r="B399" s="164"/>
      <c r="C399" s="164"/>
      <c r="D399" s="164"/>
      <c r="E399" s="164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149"/>
      <c r="Z399" s="149"/>
      <c r="AA399" s="59"/>
      <c r="AB399" s="59"/>
      <c r="AC399" s="59"/>
      <c r="AD399" s="59"/>
      <c r="AE399" s="59"/>
      <c r="AF399" s="59"/>
      <c r="AG399" s="59"/>
      <c r="AH399" s="59"/>
    </row>
    <row r="400">
      <c r="A400" s="59"/>
      <c r="B400" s="164"/>
      <c r="C400" s="164"/>
      <c r="D400" s="164"/>
      <c r="E400" s="164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149"/>
      <c r="Z400" s="149"/>
      <c r="AA400" s="59"/>
      <c r="AB400" s="59"/>
      <c r="AC400" s="59"/>
      <c r="AD400" s="59"/>
      <c r="AE400" s="59"/>
      <c r="AF400" s="59"/>
      <c r="AG400" s="59"/>
      <c r="AH400" s="59"/>
    </row>
    <row r="401">
      <c r="A401" s="59"/>
      <c r="B401" s="164"/>
      <c r="C401" s="164"/>
      <c r="D401" s="164"/>
      <c r="E401" s="164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149"/>
      <c r="Z401" s="149"/>
      <c r="AA401" s="59"/>
      <c r="AB401" s="59"/>
      <c r="AC401" s="59"/>
      <c r="AD401" s="59"/>
      <c r="AE401" s="59"/>
      <c r="AF401" s="59"/>
      <c r="AG401" s="59"/>
      <c r="AH401" s="59"/>
    </row>
    <row r="402">
      <c r="A402" s="59"/>
      <c r="B402" s="164"/>
      <c r="C402" s="164"/>
      <c r="D402" s="164"/>
      <c r="E402" s="164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149"/>
      <c r="Z402" s="149"/>
      <c r="AA402" s="59"/>
      <c r="AB402" s="59"/>
      <c r="AC402" s="59"/>
      <c r="AD402" s="59"/>
      <c r="AE402" s="59"/>
      <c r="AF402" s="59"/>
      <c r="AG402" s="59"/>
      <c r="AH402" s="59"/>
    </row>
    <row r="403">
      <c r="A403" s="59"/>
      <c r="B403" s="164"/>
      <c r="C403" s="164"/>
      <c r="D403" s="164"/>
      <c r="E403" s="164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149"/>
      <c r="Z403" s="149"/>
      <c r="AA403" s="59"/>
      <c r="AB403" s="59"/>
      <c r="AC403" s="59"/>
      <c r="AD403" s="59"/>
      <c r="AE403" s="59"/>
      <c r="AF403" s="59"/>
      <c r="AG403" s="59"/>
      <c r="AH403" s="59"/>
    </row>
    <row r="404">
      <c r="A404" s="59"/>
      <c r="B404" s="164"/>
      <c r="C404" s="164"/>
      <c r="D404" s="164"/>
      <c r="E404" s="164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149"/>
      <c r="Z404" s="149"/>
      <c r="AA404" s="59"/>
      <c r="AB404" s="59"/>
      <c r="AC404" s="59"/>
      <c r="AD404" s="59"/>
      <c r="AE404" s="59"/>
      <c r="AF404" s="59"/>
      <c r="AG404" s="59"/>
      <c r="AH404" s="59"/>
    </row>
    <row r="405">
      <c r="A405" s="59"/>
      <c r="B405" s="164"/>
      <c r="C405" s="164"/>
      <c r="D405" s="164"/>
      <c r="E405" s="164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149"/>
      <c r="Z405" s="149"/>
      <c r="AA405" s="59"/>
      <c r="AB405" s="59"/>
      <c r="AC405" s="59"/>
      <c r="AD405" s="59"/>
      <c r="AE405" s="59"/>
      <c r="AF405" s="59"/>
      <c r="AG405" s="59"/>
      <c r="AH405" s="59"/>
    </row>
    <row r="406">
      <c r="A406" s="59"/>
      <c r="B406" s="164"/>
      <c r="C406" s="164"/>
      <c r="D406" s="164"/>
      <c r="E406" s="164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149"/>
      <c r="Z406" s="149"/>
      <c r="AA406" s="59"/>
      <c r="AB406" s="59"/>
      <c r="AC406" s="59"/>
      <c r="AD406" s="59"/>
      <c r="AE406" s="59"/>
      <c r="AF406" s="59"/>
      <c r="AG406" s="59"/>
      <c r="AH406" s="59"/>
    </row>
    <row r="407">
      <c r="A407" s="59"/>
      <c r="B407" s="164"/>
      <c r="C407" s="164"/>
      <c r="D407" s="164"/>
      <c r="E407" s="164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149"/>
      <c r="Z407" s="149"/>
      <c r="AA407" s="59"/>
      <c r="AB407" s="59"/>
      <c r="AC407" s="59"/>
      <c r="AD407" s="59"/>
      <c r="AE407" s="59"/>
      <c r="AF407" s="59"/>
      <c r="AG407" s="59"/>
      <c r="AH407" s="59"/>
    </row>
    <row r="408">
      <c r="A408" s="59"/>
      <c r="B408" s="164"/>
      <c r="C408" s="164"/>
      <c r="D408" s="164"/>
      <c r="E408" s="164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149"/>
      <c r="Z408" s="149"/>
      <c r="AA408" s="59"/>
      <c r="AB408" s="59"/>
      <c r="AC408" s="59"/>
      <c r="AD408" s="59"/>
      <c r="AE408" s="59"/>
      <c r="AF408" s="59"/>
      <c r="AG408" s="59"/>
      <c r="AH408" s="59"/>
    </row>
    <row r="409">
      <c r="A409" s="59"/>
      <c r="B409" s="164"/>
      <c r="C409" s="164"/>
      <c r="D409" s="164"/>
      <c r="E409" s="164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149"/>
      <c r="Z409" s="149"/>
      <c r="AA409" s="59"/>
      <c r="AB409" s="59"/>
      <c r="AC409" s="59"/>
      <c r="AD409" s="59"/>
      <c r="AE409" s="59"/>
      <c r="AF409" s="59"/>
      <c r="AG409" s="59"/>
      <c r="AH409" s="59"/>
    </row>
    <row r="410">
      <c r="A410" s="59"/>
      <c r="B410" s="164"/>
      <c r="C410" s="164"/>
      <c r="D410" s="164"/>
      <c r="E410" s="164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149"/>
      <c r="Z410" s="149"/>
      <c r="AA410" s="59"/>
      <c r="AB410" s="59"/>
      <c r="AC410" s="59"/>
      <c r="AD410" s="59"/>
      <c r="AE410" s="59"/>
      <c r="AF410" s="59"/>
      <c r="AG410" s="59"/>
      <c r="AH410" s="59"/>
    </row>
    <row r="411">
      <c r="A411" s="59"/>
      <c r="B411" s="164"/>
      <c r="C411" s="164"/>
      <c r="D411" s="164"/>
      <c r="E411" s="164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149"/>
      <c r="Z411" s="149"/>
      <c r="AA411" s="59"/>
      <c r="AB411" s="59"/>
      <c r="AC411" s="59"/>
      <c r="AD411" s="59"/>
      <c r="AE411" s="59"/>
      <c r="AF411" s="59"/>
      <c r="AG411" s="59"/>
      <c r="AH411" s="59"/>
    </row>
    <row r="412">
      <c r="A412" s="59"/>
      <c r="B412" s="164"/>
      <c r="C412" s="164"/>
      <c r="D412" s="164"/>
      <c r="E412" s="164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149"/>
      <c r="Z412" s="149"/>
      <c r="AA412" s="59"/>
      <c r="AB412" s="59"/>
      <c r="AC412" s="59"/>
      <c r="AD412" s="59"/>
      <c r="AE412" s="59"/>
      <c r="AF412" s="59"/>
      <c r="AG412" s="59"/>
      <c r="AH412" s="59"/>
    </row>
    <row r="413">
      <c r="A413" s="59"/>
      <c r="B413" s="164"/>
      <c r="C413" s="164"/>
      <c r="D413" s="164"/>
      <c r="E413" s="164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149"/>
      <c r="Z413" s="149"/>
      <c r="AA413" s="59"/>
      <c r="AB413" s="59"/>
      <c r="AC413" s="59"/>
      <c r="AD413" s="59"/>
      <c r="AE413" s="59"/>
      <c r="AF413" s="59"/>
      <c r="AG413" s="59"/>
      <c r="AH413" s="59"/>
    </row>
    <row r="414">
      <c r="A414" s="59"/>
      <c r="B414" s="164"/>
      <c r="C414" s="164"/>
      <c r="D414" s="164"/>
      <c r="E414" s="164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149"/>
      <c r="Z414" s="149"/>
      <c r="AA414" s="59"/>
      <c r="AB414" s="59"/>
      <c r="AC414" s="59"/>
      <c r="AD414" s="59"/>
      <c r="AE414" s="59"/>
      <c r="AF414" s="59"/>
      <c r="AG414" s="59"/>
      <c r="AH414" s="59"/>
    </row>
    <row r="415">
      <c r="A415" s="59"/>
      <c r="B415" s="164"/>
      <c r="C415" s="164"/>
      <c r="D415" s="164"/>
      <c r="E415" s="164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149"/>
      <c r="Z415" s="149"/>
      <c r="AA415" s="59"/>
      <c r="AB415" s="59"/>
      <c r="AC415" s="59"/>
      <c r="AD415" s="59"/>
      <c r="AE415" s="59"/>
      <c r="AF415" s="59"/>
      <c r="AG415" s="59"/>
      <c r="AH415" s="59"/>
    </row>
    <row r="416">
      <c r="A416" s="59"/>
      <c r="B416" s="164"/>
      <c r="C416" s="164"/>
      <c r="D416" s="164"/>
      <c r="E416" s="164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149"/>
      <c r="Z416" s="149"/>
      <c r="AA416" s="59"/>
      <c r="AB416" s="59"/>
      <c r="AC416" s="59"/>
      <c r="AD416" s="59"/>
      <c r="AE416" s="59"/>
      <c r="AF416" s="59"/>
      <c r="AG416" s="59"/>
      <c r="AH416" s="59"/>
    </row>
    <row r="417">
      <c r="A417" s="59"/>
      <c r="B417" s="164"/>
      <c r="C417" s="164"/>
      <c r="D417" s="164"/>
      <c r="E417" s="164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149"/>
      <c r="Z417" s="149"/>
      <c r="AA417" s="59"/>
      <c r="AB417" s="59"/>
      <c r="AC417" s="59"/>
      <c r="AD417" s="59"/>
      <c r="AE417" s="59"/>
      <c r="AF417" s="59"/>
      <c r="AG417" s="59"/>
      <c r="AH417" s="59"/>
    </row>
    <row r="418">
      <c r="A418" s="59"/>
      <c r="B418" s="164"/>
      <c r="C418" s="164"/>
      <c r="D418" s="164"/>
      <c r="E418" s="164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149"/>
      <c r="Z418" s="149"/>
      <c r="AA418" s="59"/>
      <c r="AB418" s="59"/>
      <c r="AC418" s="59"/>
      <c r="AD418" s="59"/>
      <c r="AE418" s="59"/>
      <c r="AF418" s="59"/>
      <c r="AG418" s="59"/>
      <c r="AH418" s="59"/>
    </row>
    <row r="419">
      <c r="A419" s="59"/>
      <c r="B419" s="164"/>
      <c r="C419" s="164"/>
      <c r="D419" s="164"/>
      <c r="E419" s="164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149"/>
      <c r="Z419" s="149"/>
      <c r="AA419" s="59"/>
      <c r="AB419" s="59"/>
      <c r="AC419" s="59"/>
      <c r="AD419" s="59"/>
      <c r="AE419" s="59"/>
      <c r="AF419" s="59"/>
      <c r="AG419" s="59"/>
      <c r="AH419" s="59"/>
    </row>
    <row r="420">
      <c r="A420" s="59"/>
      <c r="B420" s="164"/>
      <c r="C420" s="164"/>
      <c r="D420" s="164"/>
      <c r="E420" s="164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149"/>
      <c r="Z420" s="149"/>
      <c r="AA420" s="59"/>
      <c r="AB420" s="59"/>
      <c r="AC420" s="59"/>
      <c r="AD420" s="59"/>
      <c r="AE420" s="59"/>
      <c r="AF420" s="59"/>
      <c r="AG420" s="59"/>
      <c r="AH420" s="59"/>
    </row>
    <row r="421">
      <c r="A421" s="59"/>
      <c r="B421" s="164"/>
      <c r="C421" s="164"/>
      <c r="D421" s="164"/>
      <c r="E421" s="164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149"/>
      <c r="Z421" s="149"/>
      <c r="AA421" s="59"/>
      <c r="AB421" s="59"/>
      <c r="AC421" s="59"/>
      <c r="AD421" s="59"/>
      <c r="AE421" s="59"/>
      <c r="AF421" s="59"/>
      <c r="AG421" s="59"/>
      <c r="AH421" s="59"/>
    </row>
    <row r="422">
      <c r="A422" s="59"/>
      <c r="B422" s="164"/>
      <c r="C422" s="164"/>
      <c r="D422" s="164"/>
      <c r="E422" s="164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149"/>
      <c r="Z422" s="149"/>
      <c r="AA422" s="59"/>
      <c r="AB422" s="59"/>
      <c r="AC422" s="59"/>
      <c r="AD422" s="59"/>
      <c r="AE422" s="59"/>
      <c r="AF422" s="59"/>
      <c r="AG422" s="59"/>
      <c r="AH422" s="59"/>
    </row>
    <row r="423">
      <c r="A423" s="59"/>
      <c r="B423" s="164"/>
      <c r="C423" s="164"/>
      <c r="D423" s="164"/>
      <c r="E423" s="164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149"/>
      <c r="Z423" s="149"/>
      <c r="AA423" s="59"/>
      <c r="AB423" s="59"/>
      <c r="AC423" s="59"/>
      <c r="AD423" s="59"/>
      <c r="AE423" s="59"/>
      <c r="AF423" s="59"/>
      <c r="AG423" s="59"/>
      <c r="AH423" s="59"/>
    </row>
    <row r="424">
      <c r="A424" s="59"/>
      <c r="B424" s="164"/>
      <c r="C424" s="164"/>
      <c r="D424" s="164"/>
      <c r="E424" s="164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149"/>
      <c r="Z424" s="149"/>
      <c r="AA424" s="59"/>
      <c r="AB424" s="59"/>
      <c r="AC424" s="59"/>
      <c r="AD424" s="59"/>
      <c r="AE424" s="59"/>
      <c r="AF424" s="59"/>
      <c r="AG424" s="59"/>
      <c r="AH424" s="59"/>
    </row>
    <row r="425">
      <c r="A425" s="59"/>
      <c r="B425" s="164"/>
      <c r="C425" s="164"/>
      <c r="D425" s="164"/>
      <c r="E425" s="164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149"/>
      <c r="Z425" s="149"/>
      <c r="AA425" s="59"/>
      <c r="AB425" s="59"/>
      <c r="AC425" s="59"/>
      <c r="AD425" s="59"/>
      <c r="AE425" s="59"/>
      <c r="AF425" s="59"/>
      <c r="AG425" s="59"/>
      <c r="AH425" s="59"/>
    </row>
    <row r="426">
      <c r="A426" s="59"/>
      <c r="B426" s="164"/>
      <c r="C426" s="164"/>
      <c r="D426" s="164"/>
      <c r="E426" s="164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149"/>
      <c r="Z426" s="149"/>
      <c r="AA426" s="59"/>
      <c r="AB426" s="59"/>
      <c r="AC426" s="59"/>
      <c r="AD426" s="59"/>
      <c r="AE426" s="59"/>
      <c r="AF426" s="59"/>
      <c r="AG426" s="59"/>
      <c r="AH426" s="59"/>
    </row>
    <row r="427">
      <c r="A427" s="59"/>
      <c r="B427" s="164"/>
      <c r="C427" s="164"/>
      <c r="D427" s="164"/>
      <c r="E427" s="164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149"/>
      <c r="Z427" s="149"/>
      <c r="AA427" s="59"/>
      <c r="AB427" s="59"/>
      <c r="AC427" s="59"/>
      <c r="AD427" s="59"/>
      <c r="AE427" s="59"/>
      <c r="AF427" s="59"/>
      <c r="AG427" s="59"/>
      <c r="AH427" s="59"/>
    </row>
    <row r="428">
      <c r="A428" s="59"/>
      <c r="B428" s="164"/>
      <c r="C428" s="164"/>
      <c r="D428" s="164"/>
      <c r="E428" s="164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149"/>
      <c r="Z428" s="149"/>
      <c r="AA428" s="59"/>
      <c r="AB428" s="59"/>
      <c r="AC428" s="59"/>
      <c r="AD428" s="59"/>
      <c r="AE428" s="59"/>
      <c r="AF428" s="59"/>
      <c r="AG428" s="59"/>
      <c r="AH428" s="59"/>
    </row>
    <row r="429">
      <c r="A429" s="59"/>
      <c r="B429" s="164"/>
      <c r="C429" s="164"/>
      <c r="D429" s="164"/>
      <c r="E429" s="164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149"/>
      <c r="Z429" s="149"/>
      <c r="AA429" s="59"/>
      <c r="AB429" s="59"/>
      <c r="AC429" s="59"/>
      <c r="AD429" s="59"/>
      <c r="AE429" s="59"/>
      <c r="AF429" s="59"/>
      <c r="AG429" s="59"/>
      <c r="AH429" s="59"/>
    </row>
    <row r="430">
      <c r="A430" s="59"/>
      <c r="B430" s="164"/>
      <c r="C430" s="164"/>
      <c r="D430" s="164"/>
      <c r="E430" s="164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149"/>
      <c r="Z430" s="149"/>
      <c r="AA430" s="59"/>
      <c r="AB430" s="59"/>
      <c r="AC430" s="59"/>
      <c r="AD430" s="59"/>
      <c r="AE430" s="59"/>
      <c r="AF430" s="59"/>
      <c r="AG430" s="59"/>
      <c r="AH430" s="59"/>
    </row>
    <row r="431">
      <c r="A431" s="59"/>
      <c r="B431" s="164"/>
      <c r="C431" s="164"/>
      <c r="D431" s="164"/>
      <c r="E431" s="164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149"/>
      <c r="Z431" s="149"/>
      <c r="AA431" s="59"/>
      <c r="AB431" s="59"/>
      <c r="AC431" s="59"/>
      <c r="AD431" s="59"/>
      <c r="AE431" s="59"/>
      <c r="AF431" s="59"/>
      <c r="AG431" s="59"/>
      <c r="AH431" s="59"/>
    </row>
    <row r="432">
      <c r="A432" s="59"/>
      <c r="B432" s="164"/>
      <c r="C432" s="164"/>
      <c r="D432" s="164"/>
      <c r="E432" s="164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149"/>
      <c r="Z432" s="149"/>
      <c r="AA432" s="59"/>
      <c r="AB432" s="59"/>
      <c r="AC432" s="59"/>
      <c r="AD432" s="59"/>
      <c r="AE432" s="59"/>
      <c r="AF432" s="59"/>
      <c r="AG432" s="59"/>
      <c r="AH432" s="59"/>
    </row>
    <row r="433">
      <c r="A433" s="59"/>
      <c r="B433" s="164"/>
      <c r="C433" s="164"/>
      <c r="D433" s="164"/>
      <c r="E433" s="164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149"/>
      <c r="Z433" s="149"/>
      <c r="AA433" s="59"/>
      <c r="AB433" s="59"/>
      <c r="AC433" s="59"/>
      <c r="AD433" s="59"/>
      <c r="AE433" s="59"/>
      <c r="AF433" s="59"/>
      <c r="AG433" s="59"/>
      <c r="AH433" s="59"/>
    </row>
    <row r="434">
      <c r="A434" s="59"/>
      <c r="B434" s="164"/>
      <c r="C434" s="164"/>
      <c r="D434" s="164"/>
      <c r="E434" s="164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149"/>
      <c r="Z434" s="149"/>
      <c r="AA434" s="59"/>
      <c r="AB434" s="59"/>
      <c r="AC434" s="59"/>
      <c r="AD434" s="59"/>
      <c r="AE434" s="59"/>
      <c r="AF434" s="59"/>
      <c r="AG434" s="59"/>
      <c r="AH434" s="59"/>
    </row>
    <row r="435">
      <c r="A435" s="59"/>
      <c r="B435" s="164"/>
      <c r="C435" s="164"/>
      <c r="D435" s="164"/>
      <c r="E435" s="164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149"/>
      <c r="Z435" s="149"/>
      <c r="AA435" s="59"/>
      <c r="AB435" s="59"/>
      <c r="AC435" s="59"/>
      <c r="AD435" s="59"/>
      <c r="AE435" s="59"/>
      <c r="AF435" s="59"/>
      <c r="AG435" s="59"/>
      <c r="AH435" s="59"/>
    </row>
    <row r="436">
      <c r="A436" s="59"/>
      <c r="B436" s="164"/>
      <c r="C436" s="164"/>
      <c r="D436" s="164"/>
      <c r="E436" s="164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149"/>
      <c r="Z436" s="149"/>
      <c r="AA436" s="59"/>
      <c r="AB436" s="59"/>
      <c r="AC436" s="59"/>
      <c r="AD436" s="59"/>
      <c r="AE436" s="59"/>
      <c r="AF436" s="59"/>
      <c r="AG436" s="59"/>
      <c r="AH436" s="59"/>
    </row>
    <row r="437">
      <c r="A437" s="59"/>
      <c r="B437" s="164"/>
      <c r="C437" s="164"/>
      <c r="D437" s="164"/>
      <c r="E437" s="164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149"/>
      <c r="Z437" s="149"/>
      <c r="AA437" s="59"/>
      <c r="AB437" s="59"/>
      <c r="AC437" s="59"/>
      <c r="AD437" s="59"/>
      <c r="AE437" s="59"/>
      <c r="AF437" s="59"/>
      <c r="AG437" s="59"/>
      <c r="AH437" s="59"/>
    </row>
    <row r="438">
      <c r="A438" s="59"/>
      <c r="B438" s="164"/>
      <c r="C438" s="164"/>
      <c r="D438" s="164"/>
      <c r="E438" s="164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149"/>
      <c r="Z438" s="149"/>
      <c r="AA438" s="59"/>
      <c r="AB438" s="59"/>
      <c r="AC438" s="59"/>
      <c r="AD438" s="59"/>
      <c r="AE438" s="59"/>
      <c r="AF438" s="59"/>
      <c r="AG438" s="59"/>
      <c r="AH438" s="59"/>
    </row>
    <row r="439">
      <c r="A439" s="59"/>
      <c r="B439" s="164"/>
      <c r="C439" s="164"/>
      <c r="D439" s="164"/>
      <c r="E439" s="164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149"/>
      <c r="Z439" s="149"/>
      <c r="AA439" s="59"/>
      <c r="AB439" s="59"/>
      <c r="AC439" s="59"/>
      <c r="AD439" s="59"/>
      <c r="AE439" s="59"/>
      <c r="AF439" s="59"/>
      <c r="AG439" s="59"/>
      <c r="AH439" s="59"/>
    </row>
    <row r="440">
      <c r="A440" s="59"/>
      <c r="B440" s="164"/>
      <c r="C440" s="164"/>
      <c r="D440" s="164"/>
      <c r="E440" s="164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149"/>
      <c r="Z440" s="149"/>
      <c r="AA440" s="59"/>
      <c r="AB440" s="59"/>
      <c r="AC440" s="59"/>
      <c r="AD440" s="59"/>
      <c r="AE440" s="59"/>
      <c r="AF440" s="59"/>
      <c r="AG440" s="59"/>
      <c r="AH440" s="59"/>
    </row>
    <row r="441">
      <c r="A441" s="59"/>
      <c r="B441" s="164"/>
      <c r="C441" s="164"/>
      <c r="D441" s="164"/>
      <c r="E441" s="164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149"/>
      <c r="Z441" s="149"/>
      <c r="AA441" s="59"/>
      <c r="AB441" s="59"/>
      <c r="AC441" s="59"/>
      <c r="AD441" s="59"/>
      <c r="AE441" s="59"/>
      <c r="AF441" s="59"/>
      <c r="AG441" s="59"/>
      <c r="AH441" s="59"/>
    </row>
    <row r="442">
      <c r="A442" s="59"/>
      <c r="B442" s="164"/>
      <c r="C442" s="164"/>
      <c r="D442" s="164"/>
      <c r="E442" s="164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149"/>
      <c r="Z442" s="149"/>
      <c r="AA442" s="59"/>
      <c r="AB442" s="59"/>
      <c r="AC442" s="59"/>
      <c r="AD442" s="59"/>
      <c r="AE442" s="59"/>
      <c r="AF442" s="59"/>
      <c r="AG442" s="59"/>
      <c r="AH442" s="59"/>
    </row>
    <row r="443">
      <c r="A443" s="59"/>
      <c r="B443" s="164"/>
      <c r="C443" s="164"/>
      <c r="D443" s="164"/>
      <c r="E443" s="164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149"/>
      <c r="Z443" s="149"/>
      <c r="AA443" s="59"/>
      <c r="AB443" s="59"/>
      <c r="AC443" s="59"/>
      <c r="AD443" s="59"/>
      <c r="AE443" s="59"/>
      <c r="AF443" s="59"/>
      <c r="AG443" s="59"/>
      <c r="AH443" s="59"/>
    </row>
    <row r="444">
      <c r="A444" s="59"/>
      <c r="B444" s="164"/>
      <c r="C444" s="164"/>
      <c r="D444" s="164"/>
      <c r="E444" s="164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149"/>
      <c r="Z444" s="149"/>
      <c r="AA444" s="59"/>
      <c r="AB444" s="59"/>
      <c r="AC444" s="59"/>
      <c r="AD444" s="59"/>
      <c r="AE444" s="59"/>
      <c r="AF444" s="59"/>
      <c r="AG444" s="59"/>
      <c r="AH444" s="59"/>
    </row>
    <row r="445">
      <c r="A445" s="59"/>
      <c r="B445" s="164"/>
      <c r="C445" s="164"/>
      <c r="D445" s="164"/>
      <c r="E445" s="164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149"/>
      <c r="Z445" s="149"/>
      <c r="AA445" s="59"/>
      <c r="AB445" s="59"/>
      <c r="AC445" s="59"/>
      <c r="AD445" s="59"/>
      <c r="AE445" s="59"/>
      <c r="AF445" s="59"/>
      <c r="AG445" s="59"/>
      <c r="AH445" s="59"/>
    </row>
    <row r="446">
      <c r="A446" s="59"/>
      <c r="B446" s="164"/>
      <c r="C446" s="164"/>
      <c r="D446" s="164"/>
      <c r="E446" s="164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149"/>
      <c r="Z446" s="149"/>
      <c r="AA446" s="59"/>
      <c r="AB446" s="59"/>
      <c r="AC446" s="59"/>
      <c r="AD446" s="59"/>
      <c r="AE446" s="59"/>
      <c r="AF446" s="59"/>
      <c r="AG446" s="59"/>
      <c r="AH446" s="59"/>
    </row>
    <row r="447">
      <c r="A447" s="59"/>
      <c r="B447" s="164"/>
      <c r="C447" s="164"/>
      <c r="D447" s="164"/>
      <c r="E447" s="164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149"/>
      <c r="Z447" s="149"/>
      <c r="AA447" s="59"/>
      <c r="AB447" s="59"/>
      <c r="AC447" s="59"/>
      <c r="AD447" s="59"/>
      <c r="AE447" s="59"/>
      <c r="AF447" s="59"/>
      <c r="AG447" s="59"/>
      <c r="AH447" s="59"/>
    </row>
    <row r="448">
      <c r="A448" s="59"/>
      <c r="B448" s="164"/>
      <c r="C448" s="164"/>
      <c r="D448" s="164"/>
      <c r="E448" s="164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149"/>
      <c r="Z448" s="149"/>
      <c r="AA448" s="59"/>
      <c r="AB448" s="59"/>
      <c r="AC448" s="59"/>
      <c r="AD448" s="59"/>
      <c r="AE448" s="59"/>
      <c r="AF448" s="59"/>
      <c r="AG448" s="59"/>
      <c r="AH448" s="59"/>
    </row>
    <row r="449">
      <c r="A449" s="59"/>
      <c r="B449" s="164"/>
      <c r="C449" s="164"/>
      <c r="D449" s="164"/>
      <c r="E449" s="164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149"/>
      <c r="Z449" s="149"/>
      <c r="AA449" s="59"/>
      <c r="AB449" s="59"/>
      <c r="AC449" s="59"/>
      <c r="AD449" s="59"/>
      <c r="AE449" s="59"/>
      <c r="AF449" s="59"/>
      <c r="AG449" s="59"/>
      <c r="AH449" s="59"/>
    </row>
    <row r="450">
      <c r="A450" s="59"/>
      <c r="B450" s="164"/>
      <c r="C450" s="164"/>
      <c r="D450" s="164"/>
      <c r="E450" s="164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149"/>
      <c r="Z450" s="149"/>
      <c r="AA450" s="59"/>
      <c r="AB450" s="59"/>
      <c r="AC450" s="59"/>
      <c r="AD450" s="59"/>
      <c r="AE450" s="59"/>
      <c r="AF450" s="59"/>
      <c r="AG450" s="59"/>
      <c r="AH450" s="59"/>
    </row>
    <row r="451">
      <c r="A451" s="59"/>
      <c r="B451" s="164"/>
      <c r="C451" s="164"/>
      <c r="D451" s="164"/>
      <c r="E451" s="164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149"/>
      <c r="Z451" s="149"/>
      <c r="AA451" s="59"/>
      <c r="AB451" s="59"/>
      <c r="AC451" s="59"/>
      <c r="AD451" s="59"/>
      <c r="AE451" s="59"/>
      <c r="AF451" s="59"/>
      <c r="AG451" s="59"/>
      <c r="AH451" s="59"/>
    </row>
    <row r="452">
      <c r="A452" s="59"/>
      <c r="B452" s="164"/>
      <c r="C452" s="164"/>
      <c r="D452" s="164"/>
      <c r="E452" s="164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149"/>
      <c r="Z452" s="149"/>
      <c r="AA452" s="59"/>
      <c r="AB452" s="59"/>
      <c r="AC452" s="59"/>
      <c r="AD452" s="59"/>
      <c r="AE452" s="59"/>
      <c r="AF452" s="59"/>
      <c r="AG452" s="59"/>
      <c r="AH452" s="59"/>
    </row>
    <row r="453">
      <c r="A453" s="59"/>
      <c r="B453" s="164"/>
      <c r="C453" s="164"/>
      <c r="D453" s="164"/>
      <c r="E453" s="164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149"/>
      <c r="Z453" s="149"/>
      <c r="AA453" s="59"/>
      <c r="AB453" s="59"/>
      <c r="AC453" s="59"/>
      <c r="AD453" s="59"/>
      <c r="AE453" s="59"/>
      <c r="AF453" s="59"/>
      <c r="AG453" s="59"/>
      <c r="AH453" s="59"/>
    </row>
    <row r="454">
      <c r="A454" s="59"/>
      <c r="B454" s="164"/>
      <c r="C454" s="164"/>
      <c r="D454" s="164"/>
      <c r="E454" s="164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149"/>
      <c r="Z454" s="149"/>
      <c r="AA454" s="59"/>
      <c r="AB454" s="59"/>
      <c r="AC454" s="59"/>
      <c r="AD454" s="59"/>
      <c r="AE454" s="59"/>
      <c r="AF454" s="59"/>
      <c r="AG454" s="59"/>
      <c r="AH454" s="59"/>
    </row>
    <row r="455">
      <c r="A455" s="59"/>
      <c r="B455" s="164"/>
      <c r="C455" s="164"/>
      <c r="D455" s="164"/>
      <c r="E455" s="164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149"/>
      <c r="Z455" s="149"/>
      <c r="AA455" s="59"/>
      <c r="AB455" s="59"/>
      <c r="AC455" s="59"/>
      <c r="AD455" s="59"/>
      <c r="AE455" s="59"/>
      <c r="AF455" s="59"/>
      <c r="AG455" s="59"/>
      <c r="AH455" s="59"/>
    </row>
    <row r="456">
      <c r="A456" s="59"/>
      <c r="B456" s="164"/>
      <c r="C456" s="164"/>
      <c r="D456" s="164"/>
      <c r="E456" s="164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149"/>
      <c r="Z456" s="149"/>
      <c r="AA456" s="59"/>
      <c r="AB456" s="59"/>
      <c r="AC456" s="59"/>
      <c r="AD456" s="59"/>
      <c r="AE456" s="59"/>
      <c r="AF456" s="59"/>
      <c r="AG456" s="59"/>
      <c r="AH456" s="59"/>
    </row>
    <row r="457">
      <c r="A457" s="59"/>
      <c r="B457" s="164"/>
      <c r="C457" s="164"/>
      <c r="D457" s="164"/>
      <c r="E457" s="164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149"/>
      <c r="Z457" s="149"/>
      <c r="AA457" s="59"/>
      <c r="AB457" s="59"/>
      <c r="AC457" s="59"/>
      <c r="AD457" s="59"/>
      <c r="AE457" s="59"/>
      <c r="AF457" s="59"/>
      <c r="AG457" s="59"/>
      <c r="AH457" s="59"/>
    </row>
    <row r="458">
      <c r="A458" s="59"/>
      <c r="B458" s="164"/>
      <c r="C458" s="164"/>
      <c r="D458" s="164"/>
      <c r="E458" s="164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149"/>
      <c r="Z458" s="149"/>
      <c r="AA458" s="59"/>
      <c r="AB458" s="59"/>
      <c r="AC458" s="59"/>
      <c r="AD458" s="59"/>
      <c r="AE458" s="59"/>
      <c r="AF458" s="59"/>
      <c r="AG458" s="59"/>
      <c r="AH458" s="59"/>
    </row>
    <row r="459">
      <c r="A459" s="59"/>
      <c r="B459" s="164"/>
      <c r="C459" s="164"/>
      <c r="D459" s="164"/>
      <c r="E459" s="164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149"/>
      <c r="Z459" s="149"/>
      <c r="AA459" s="59"/>
      <c r="AB459" s="59"/>
      <c r="AC459" s="59"/>
      <c r="AD459" s="59"/>
      <c r="AE459" s="59"/>
      <c r="AF459" s="59"/>
      <c r="AG459" s="59"/>
      <c r="AH459" s="59"/>
    </row>
    <row r="460">
      <c r="A460" s="59"/>
      <c r="B460" s="164"/>
      <c r="C460" s="164"/>
      <c r="D460" s="164"/>
      <c r="E460" s="164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149"/>
      <c r="Z460" s="149"/>
      <c r="AA460" s="59"/>
      <c r="AB460" s="59"/>
      <c r="AC460" s="59"/>
      <c r="AD460" s="59"/>
      <c r="AE460" s="59"/>
      <c r="AF460" s="59"/>
      <c r="AG460" s="59"/>
      <c r="AH460" s="59"/>
    </row>
    <row r="461">
      <c r="A461" s="59"/>
      <c r="B461" s="164"/>
      <c r="C461" s="164"/>
      <c r="D461" s="164"/>
      <c r="E461" s="164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149"/>
      <c r="Z461" s="149"/>
      <c r="AA461" s="59"/>
      <c r="AB461" s="59"/>
      <c r="AC461" s="59"/>
      <c r="AD461" s="59"/>
      <c r="AE461" s="59"/>
      <c r="AF461" s="59"/>
      <c r="AG461" s="59"/>
      <c r="AH461" s="59"/>
    </row>
    <row r="462">
      <c r="A462" s="59"/>
      <c r="B462" s="164"/>
      <c r="C462" s="164"/>
      <c r="D462" s="164"/>
      <c r="E462" s="164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149"/>
      <c r="Z462" s="149"/>
      <c r="AA462" s="59"/>
      <c r="AB462" s="59"/>
      <c r="AC462" s="59"/>
      <c r="AD462" s="59"/>
      <c r="AE462" s="59"/>
      <c r="AF462" s="59"/>
      <c r="AG462" s="59"/>
      <c r="AH462" s="59"/>
    </row>
    <row r="463">
      <c r="A463" s="59"/>
      <c r="B463" s="164"/>
      <c r="C463" s="164"/>
      <c r="D463" s="164"/>
      <c r="E463" s="164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149"/>
      <c r="Z463" s="149"/>
      <c r="AA463" s="59"/>
      <c r="AB463" s="59"/>
      <c r="AC463" s="59"/>
      <c r="AD463" s="59"/>
      <c r="AE463" s="59"/>
      <c r="AF463" s="59"/>
      <c r="AG463" s="59"/>
      <c r="AH463" s="59"/>
    </row>
    <row r="464">
      <c r="A464" s="59"/>
      <c r="B464" s="164"/>
      <c r="C464" s="164"/>
      <c r="D464" s="164"/>
      <c r="E464" s="164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149"/>
      <c r="Z464" s="149"/>
      <c r="AA464" s="59"/>
      <c r="AB464" s="59"/>
      <c r="AC464" s="59"/>
      <c r="AD464" s="59"/>
      <c r="AE464" s="59"/>
      <c r="AF464" s="59"/>
      <c r="AG464" s="59"/>
      <c r="AH464" s="59"/>
    </row>
    <row r="465">
      <c r="A465" s="59"/>
      <c r="B465" s="164"/>
      <c r="C465" s="164"/>
      <c r="D465" s="164"/>
      <c r="E465" s="164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149"/>
      <c r="Z465" s="149"/>
      <c r="AA465" s="59"/>
      <c r="AB465" s="59"/>
      <c r="AC465" s="59"/>
      <c r="AD465" s="59"/>
      <c r="AE465" s="59"/>
      <c r="AF465" s="59"/>
      <c r="AG465" s="59"/>
      <c r="AH465" s="59"/>
    </row>
    <row r="466">
      <c r="A466" s="59"/>
      <c r="B466" s="164"/>
      <c r="C466" s="164"/>
      <c r="D466" s="164"/>
      <c r="E466" s="164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149"/>
      <c r="Z466" s="149"/>
      <c r="AA466" s="59"/>
      <c r="AB466" s="59"/>
      <c r="AC466" s="59"/>
      <c r="AD466" s="59"/>
      <c r="AE466" s="59"/>
      <c r="AF466" s="59"/>
      <c r="AG466" s="59"/>
      <c r="AH466" s="59"/>
    </row>
    <row r="467">
      <c r="A467" s="59"/>
      <c r="B467" s="164"/>
      <c r="C467" s="164"/>
      <c r="D467" s="164"/>
      <c r="E467" s="164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149"/>
      <c r="Z467" s="149"/>
      <c r="AA467" s="59"/>
      <c r="AB467" s="59"/>
      <c r="AC467" s="59"/>
      <c r="AD467" s="59"/>
      <c r="AE467" s="59"/>
      <c r="AF467" s="59"/>
      <c r="AG467" s="59"/>
      <c r="AH467" s="59"/>
    </row>
    <row r="468">
      <c r="A468" s="59"/>
      <c r="B468" s="164"/>
      <c r="C468" s="164"/>
      <c r="D468" s="164"/>
      <c r="E468" s="164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149"/>
      <c r="Z468" s="149"/>
      <c r="AA468" s="59"/>
      <c r="AB468" s="59"/>
      <c r="AC468" s="59"/>
      <c r="AD468" s="59"/>
      <c r="AE468" s="59"/>
      <c r="AF468" s="59"/>
      <c r="AG468" s="59"/>
      <c r="AH468" s="59"/>
    </row>
    <row r="469">
      <c r="A469" s="59"/>
      <c r="B469" s="164"/>
      <c r="C469" s="164"/>
      <c r="D469" s="164"/>
      <c r="E469" s="164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149"/>
      <c r="Z469" s="149"/>
      <c r="AA469" s="59"/>
      <c r="AB469" s="59"/>
      <c r="AC469" s="59"/>
      <c r="AD469" s="59"/>
      <c r="AE469" s="59"/>
      <c r="AF469" s="59"/>
      <c r="AG469" s="59"/>
      <c r="AH469" s="59"/>
    </row>
    <row r="470">
      <c r="A470" s="59"/>
      <c r="B470" s="164"/>
      <c r="C470" s="164"/>
      <c r="D470" s="164"/>
      <c r="E470" s="164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149"/>
      <c r="Z470" s="149"/>
      <c r="AA470" s="59"/>
      <c r="AB470" s="59"/>
      <c r="AC470" s="59"/>
      <c r="AD470" s="59"/>
      <c r="AE470" s="59"/>
      <c r="AF470" s="59"/>
      <c r="AG470" s="59"/>
      <c r="AH470" s="59"/>
    </row>
    <row r="471">
      <c r="A471" s="59"/>
      <c r="B471" s="164"/>
      <c r="C471" s="164"/>
      <c r="D471" s="164"/>
      <c r="E471" s="164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149"/>
      <c r="Z471" s="149"/>
      <c r="AA471" s="59"/>
      <c r="AB471" s="59"/>
      <c r="AC471" s="59"/>
      <c r="AD471" s="59"/>
      <c r="AE471" s="59"/>
      <c r="AF471" s="59"/>
      <c r="AG471" s="59"/>
      <c r="AH471" s="59"/>
    </row>
    <row r="472">
      <c r="A472" s="59"/>
      <c r="B472" s="164"/>
      <c r="C472" s="164"/>
      <c r="D472" s="164"/>
      <c r="E472" s="164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149"/>
      <c r="Z472" s="149"/>
      <c r="AA472" s="59"/>
      <c r="AB472" s="59"/>
      <c r="AC472" s="59"/>
      <c r="AD472" s="59"/>
      <c r="AE472" s="59"/>
      <c r="AF472" s="59"/>
      <c r="AG472" s="59"/>
      <c r="AH472" s="59"/>
    </row>
    <row r="473">
      <c r="A473" s="59"/>
      <c r="B473" s="164"/>
      <c r="C473" s="164"/>
      <c r="D473" s="164"/>
      <c r="E473" s="164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149"/>
      <c r="Z473" s="149"/>
      <c r="AA473" s="59"/>
      <c r="AB473" s="59"/>
      <c r="AC473" s="59"/>
      <c r="AD473" s="59"/>
      <c r="AE473" s="59"/>
      <c r="AF473" s="59"/>
      <c r="AG473" s="59"/>
      <c r="AH473" s="59"/>
    </row>
    <row r="474">
      <c r="A474" s="59"/>
      <c r="B474" s="164"/>
      <c r="C474" s="164"/>
      <c r="D474" s="164"/>
      <c r="E474" s="164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149"/>
      <c r="Z474" s="149"/>
      <c r="AA474" s="59"/>
      <c r="AB474" s="59"/>
      <c r="AC474" s="59"/>
      <c r="AD474" s="59"/>
      <c r="AE474" s="59"/>
      <c r="AF474" s="59"/>
      <c r="AG474" s="59"/>
      <c r="AH474" s="59"/>
    </row>
    <row r="475">
      <c r="A475" s="59"/>
      <c r="B475" s="164"/>
      <c r="C475" s="164"/>
      <c r="D475" s="164"/>
      <c r="E475" s="164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149"/>
      <c r="Z475" s="149"/>
      <c r="AA475" s="59"/>
      <c r="AB475" s="59"/>
      <c r="AC475" s="59"/>
      <c r="AD475" s="59"/>
      <c r="AE475" s="59"/>
      <c r="AF475" s="59"/>
      <c r="AG475" s="59"/>
      <c r="AH475" s="59"/>
    </row>
    <row r="476">
      <c r="A476" s="59"/>
      <c r="B476" s="164"/>
      <c r="C476" s="164"/>
      <c r="D476" s="164"/>
      <c r="E476" s="164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149"/>
      <c r="Z476" s="149"/>
      <c r="AA476" s="59"/>
      <c r="AB476" s="59"/>
      <c r="AC476" s="59"/>
      <c r="AD476" s="59"/>
      <c r="AE476" s="59"/>
      <c r="AF476" s="59"/>
      <c r="AG476" s="59"/>
      <c r="AH476" s="59"/>
    </row>
    <row r="477">
      <c r="A477" s="59"/>
      <c r="B477" s="164"/>
      <c r="C477" s="164"/>
      <c r="D477" s="164"/>
      <c r="E477" s="164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149"/>
      <c r="Z477" s="149"/>
      <c r="AA477" s="59"/>
      <c r="AB477" s="59"/>
      <c r="AC477" s="59"/>
      <c r="AD477" s="59"/>
      <c r="AE477" s="59"/>
      <c r="AF477" s="59"/>
      <c r="AG477" s="59"/>
      <c r="AH477" s="59"/>
    </row>
    <row r="478">
      <c r="A478" s="59"/>
      <c r="B478" s="164"/>
      <c r="C478" s="164"/>
      <c r="D478" s="164"/>
      <c r="E478" s="164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149"/>
      <c r="Z478" s="149"/>
      <c r="AA478" s="59"/>
      <c r="AB478" s="59"/>
      <c r="AC478" s="59"/>
      <c r="AD478" s="59"/>
      <c r="AE478" s="59"/>
      <c r="AF478" s="59"/>
      <c r="AG478" s="59"/>
      <c r="AH478" s="59"/>
    </row>
    <row r="479">
      <c r="A479" s="59"/>
      <c r="B479" s="164"/>
      <c r="C479" s="164"/>
      <c r="D479" s="164"/>
      <c r="E479" s="164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149"/>
      <c r="Z479" s="149"/>
      <c r="AA479" s="59"/>
      <c r="AB479" s="59"/>
      <c r="AC479" s="59"/>
      <c r="AD479" s="59"/>
      <c r="AE479" s="59"/>
      <c r="AF479" s="59"/>
      <c r="AG479" s="59"/>
      <c r="AH479" s="59"/>
    </row>
    <row r="480">
      <c r="A480" s="59"/>
      <c r="B480" s="164"/>
      <c r="C480" s="164"/>
      <c r="D480" s="164"/>
      <c r="E480" s="164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149"/>
      <c r="Z480" s="149"/>
      <c r="AA480" s="59"/>
      <c r="AB480" s="59"/>
      <c r="AC480" s="59"/>
      <c r="AD480" s="59"/>
      <c r="AE480" s="59"/>
      <c r="AF480" s="59"/>
      <c r="AG480" s="59"/>
      <c r="AH480" s="59"/>
    </row>
    <row r="481">
      <c r="A481" s="59"/>
      <c r="B481" s="164"/>
      <c r="C481" s="164"/>
      <c r="D481" s="164"/>
      <c r="E481" s="164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149"/>
      <c r="Z481" s="149"/>
      <c r="AA481" s="59"/>
      <c r="AB481" s="59"/>
      <c r="AC481" s="59"/>
      <c r="AD481" s="59"/>
      <c r="AE481" s="59"/>
      <c r="AF481" s="59"/>
      <c r="AG481" s="59"/>
      <c r="AH481" s="59"/>
    </row>
    <row r="482">
      <c r="A482" s="59"/>
      <c r="B482" s="164"/>
      <c r="C482" s="164"/>
      <c r="D482" s="164"/>
      <c r="E482" s="164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149"/>
      <c r="Z482" s="149"/>
      <c r="AA482" s="59"/>
      <c r="AB482" s="59"/>
      <c r="AC482" s="59"/>
      <c r="AD482" s="59"/>
      <c r="AE482" s="59"/>
      <c r="AF482" s="59"/>
      <c r="AG482" s="59"/>
      <c r="AH482" s="59"/>
    </row>
    <row r="483">
      <c r="A483" s="59"/>
      <c r="B483" s="164"/>
      <c r="C483" s="164"/>
      <c r="D483" s="164"/>
      <c r="E483" s="164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149"/>
      <c r="Z483" s="149"/>
      <c r="AA483" s="59"/>
      <c r="AB483" s="59"/>
      <c r="AC483" s="59"/>
      <c r="AD483" s="59"/>
      <c r="AE483" s="59"/>
      <c r="AF483" s="59"/>
      <c r="AG483" s="59"/>
      <c r="AH483" s="59"/>
    </row>
    <row r="484">
      <c r="A484" s="59"/>
      <c r="B484" s="164"/>
      <c r="C484" s="164"/>
      <c r="D484" s="164"/>
      <c r="E484" s="164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149"/>
      <c r="Z484" s="149"/>
      <c r="AA484" s="59"/>
      <c r="AB484" s="59"/>
      <c r="AC484" s="59"/>
      <c r="AD484" s="59"/>
      <c r="AE484" s="59"/>
      <c r="AF484" s="59"/>
      <c r="AG484" s="59"/>
      <c r="AH484" s="59"/>
    </row>
    <row r="485">
      <c r="A485" s="59"/>
      <c r="B485" s="164"/>
      <c r="C485" s="164"/>
      <c r="D485" s="164"/>
      <c r="E485" s="164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149"/>
      <c r="Z485" s="149"/>
      <c r="AA485" s="59"/>
      <c r="AB485" s="59"/>
      <c r="AC485" s="59"/>
      <c r="AD485" s="59"/>
      <c r="AE485" s="59"/>
      <c r="AF485" s="59"/>
      <c r="AG485" s="59"/>
      <c r="AH485" s="59"/>
    </row>
    <row r="486">
      <c r="A486" s="59"/>
      <c r="B486" s="164"/>
      <c r="C486" s="164"/>
      <c r="D486" s="164"/>
      <c r="E486" s="164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149"/>
      <c r="Z486" s="149"/>
      <c r="AA486" s="59"/>
      <c r="AB486" s="59"/>
      <c r="AC486" s="59"/>
      <c r="AD486" s="59"/>
      <c r="AE486" s="59"/>
      <c r="AF486" s="59"/>
      <c r="AG486" s="59"/>
      <c r="AH486" s="59"/>
    </row>
    <row r="487">
      <c r="A487" s="59"/>
      <c r="B487" s="164"/>
      <c r="C487" s="164"/>
      <c r="D487" s="164"/>
      <c r="E487" s="164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149"/>
      <c r="Z487" s="149"/>
      <c r="AA487" s="59"/>
      <c r="AB487" s="59"/>
      <c r="AC487" s="59"/>
      <c r="AD487" s="59"/>
      <c r="AE487" s="59"/>
      <c r="AF487" s="59"/>
      <c r="AG487" s="59"/>
      <c r="AH487" s="59"/>
    </row>
    <row r="488">
      <c r="A488" s="59"/>
      <c r="B488" s="164"/>
      <c r="C488" s="164"/>
      <c r="D488" s="164"/>
      <c r="E488" s="164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149"/>
      <c r="Z488" s="149"/>
      <c r="AA488" s="59"/>
      <c r="AB488" s="59"/>
      <c r="AC488" s="59"/>
      <c r="AD488" s="59"/>
      <c r="AE488" s="59"/>
      <c r="AF488" s="59"/>
      <c r="AG488" s="59"/>
      <c r="AH488" s="59"/>
    </row>
    <row r="489">
      <c r="A489" s="59"/>
      <c r="B489" s="164"/>
      <c r="C489" s="164"/>
      <c r="D489" s="164"/>
      <c r="E489" s="164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149"/>
      <c r="Z489" s="149"/>
      <c r="AA489" s="59"/>
      <c r="AB489" s="59"/>
      <c r="AC489" s="59"/>
      <c r="AD489" s="59"/>
      <c r="AE489" s="59"/>
      <c r="AF489" s="59"/>
      <c r="AG489" s="59"/>
      <c r="AH489" s="59"/>
    </row>
    <row r="490">
      <c r="A490" s="59"/>
      <c r="B490" s="164"/>
      <c r="C490" s="164"/>
      <c r="D490" s="164"/>
      <c r="E490" s="164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149"/>
      <c r="Z490" s="149"/>
      <c r="AA490" s="59"/>
      <c r="AB490" s="59"/>
      <c r="AC490" s="59"/>
      <c r="AD490" s="59"/>
      <c r="AE490" s="59"/>
      <c r="AF490" s="59"/>
      <c r="AG490" s="59"/>
      <c r="AH490" s="59"/>
    </row>
    <row r="491">
      <c r="A491" s="59"/>
      <c r="B491" s="164"/>
      <c r="C491" s="164"/>
      <c r="D491" s="164"/>
      <c r="E491" s="164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149"/>
      <c r="Z491" s="149"/>
      <c r="AA491" s="59"/>
      <c r="AB491" s="59"/>
      <c r="AC491" s="59"/>
      <c r="AD491" s="59"/>
      <c r="AE491" s="59"/>
      <c r="AF491" s="59"/>
      <c r="AG491" s="59"/>
      <c r="AH491" s="59"/>
    </row>
    <row r="492">
      <c r="A492" s="59"/>
      <c r="B492" s="164"/>
      <c r="C492" s="164"/>
      <c r="D492" s="164"/>
      <c r="E492" s="164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149"/>
      <c r="Z492" s="149"/>
      <c r="AA492" s="59"/>
      <c r="AB492" s="59"/>
      <c r="AC492" s="59"/>
      <c r="AD492" s="59"/>
      <c r="AE492" s="59"/>
      <c r="AF492" s="59"/>
      <c r="AG492" s="59"/>
      <c r="AH492" s="59"/>
    </row>
    <row r="493">
      <c r="A493" s="59"/>
      <c r="B493" s="164"/>
      <c r="C493" s="164"/>
      <c r="D493" s="164"/>
      <c r="E493" s="164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149"/>
      <c r="Z493" s="149"/>
      <c r="AA493" s="59"/>
      <c r="AB493" s="59"/>
      <c r="AC493" s="59"/>
      <c r="AD493" s="59"/>
      <c r="AE493" s="59"/>
      <c r="AF493" s="59"/>
      <c r="AG493" s="59"/>
      <c r="AH493" s="59"/>
    </row>
    <row r="494">
      <c r="A494" s="59"/>
      <c r="B494" s="164"/>
      <c r="C494" s="164"/>
      <c r="D494" s="164"/>
      <c r="E494" s="164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149"/>
      <c r="Z494" s="149"/>
      <c r="AA494" s="59"/>
      <c r="AB494" s="59"/>
      <c r="AC494" s="59"/>
      <c r="AD494" s="59"/>
      <c r="AE494" s="59"/>
      <c r="AF494" s="59"/>
      <c r="AG494" s="59"/>
      <c r="AH494" s="59"/>
    </row>
    <row r="495">
      <c r="A495" s="59"/>
      <c r="B495" s="164"/>
      <c r="C495" s="164"/>
      <c r="D495" s="164"/>
      <c r="E495" s="164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149"/>
      <c r="Z495" s="149"/>
      <c r="AA495" s="59"/>
      <c r="AB495" s="59"/>
      <c r="AC495" s="59"/>
      <c r="AD495" s="59"/>
      <c r="AE495" s="59"/>
      <c r="AF495" s="59"/>
      <c r="AG495" s="59"/>
      <c r="AH495" s="59"/>
    </row>
    <row r="496">
      <c r="A496" s="59"/>
      <c r="B496" s="164"/>
      <c r="C496" s="164"/>
      <c r="D496" s="164"/>
      <c r="E496" s="164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149"/>
      <c r="Z496" s="149"/>
      <c r="AA496" s="59"/>
      <c r="AB496" s="59"/>
      <c r="AC496" s="59"/>
      <c r="AD496" s="59"/>
      <c r="AE496" s="59"/>
      <c r="AF496" s="59"/>
      <c r="AG496" s="59"/>
      <c r="AH496" s="59"/>
    </row>
    <row r="497">
      <c r="A497" s="59"/>
      <c r="B497" s="164"/>
      <c r="C497" s="164"/>
      <c r="D497" s="164"/>
      <c r="E497" s="164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149"/>
      <c r="Z497" s="149"/>
      <c r="AA497" s="59"/>
      <c r="AB497" s="59"/>
      <c r="AC497" s="59"/>
      <c r="AD497" s="59"/>
      <c r="AE497" s="59"/>
      <c r="AF497" s="59"/>
      <c r="AG497" s="59"/>
      <c r="AH497" s="59"/>
    </row>
    <row r="498">
      <c r="A498" s="59"/>
      <c r="B498" s="164"/>
      <c r="C498" s="164"/>
      <c r="D498" s="164"/>
      <c r="E498" s="164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149"/>
      <c r="Z498" s="149"/>
      <c r="AA498" s="59"/>
      <c r="AB498" s="59"/>
      <c r="AC498" s="59"/>
      <c r="AD498" s="59"/>
      <c r="AE498" s="59"/>
      <c r="AF498" s="59"/>
      <c r="AG498" s="59"/>
      <c r="AH498" s="59"/>
    </row>
    <row r="499">
      <c r="A499" s="59"/>
      <c r="B499" s="164"/>
      <c r="C499" s="164"/>
      <c r="D499" s="164"/>
      <c r="E499" s="164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149"/>
      <c r="Z499" s="149"/>
      <c r="AA499" s="59"/>
      <c r="AB499" s="59"/>
      <c r="AC499" s="59"/>
      <c r="AD499" s="59"/>
      <c r="AE499" s="59"/>
      <c r="AF499" s="59"/>
      <c r="AG499" s="59"/>
      <c r="AH499" s="59"/>
    </row>
    <row r="500">
      <c r="A500" s="59"/>
      <c r="B500" s="164"/>
      <c r="C500" s="164"/>
      <c r="D500" s="164"/>
      <c r="E500" s="164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149"/>
      <c r="Z500" s="149"/>
      <c r="AA500" s="59"/>
      <c r="AB500" s="59"/>
      <c r="AC500" s="59"/>
      <c r="AD500" s="59"/>
      <c r="AE500" s="59"/>
      <c r="AF500" s="59"/>
      <c r="AG500" s="59"/>
      <c r="AH500" s="59"/>
    </row>
    <row r="501">
      <c r="A501" s="59"/>
      <c r="B501" s="164"/>
      <c r="C501" s="164"/>
      <c r="D501" s="164"/>
      <c r="E501" s="164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149"/>
      <c r="Z501" s="149"/>
      <c r="AA501" s="59"/>
      <c r="AB501" s="59"/>
      <c r="AC501" s="59"/>
      <c r="AD501" s="59"/>
      <c r="AE501" s="59"/>
      <c r="AF501" s="59"/>
      <c r="AG501" s="59"/>
      <c r="AH501" s="59"/>
    </row>
    <row r="502">
      <c r="A502" s="59"/>
      <c r="B502" s="164"/>
      <c r="C502" s="164"/>
      <c r="D502" s="164"/>
      <c r="E502" s="164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149"/>
      <c r="Z502" s="149"/>
      <c r="AA502" s="59"/>
      <c r="AB502" s="59"/>
      <c r="AC502" s="59"/>
      <c r="AD502" s="59"/>
      <c r="AE502" s="59"/>
      <c r="AF502" s="59"/>
      <c r="AG502" s="59"/>
      <c r="AH502" s="59"/>
    </row>
    <row r="503">
      <c r="A503" s="59"/>
      <c r="B503" s="164"/>
      <c r="C503" s="164"/>
      <c r="D503" s="164"/>
      <c r="E503" s="164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149"/>
      <c r="Z503" s="149"/>
      <c r="AA503" s="59"/>
      <c r="AB503" s="59"/>
      <c r="AC503" s="59"/>
      <c r="AD503" s="59"/>
      <c r="AE503" s="59"/>
      <c r="AF503" s="59"/>
      <c r="AG503" s="59"/>
      <c r="AH503" s="59"/>
    </row>
    <row r="504">
      <c r="A504" s="59"/>
      <c r="B504" s="164"/>
      <c r="C504" s="164"/>
      <c r="D504" s="164"/>
      <c r="E504" s="164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149"/>
      <c r="Z504" s="149"/>
      <c r="AA504" s="59"/>
      <c r="AB504" s="59"/>
      <c r="AC504" s="59"/>
      <c r="AD504" s="59"/>
      <c r="AE504" s="59"/>
      <c r="AF504" s="59"/>
      <c r="AG504" s="59"/>
      <c r="AH504" s="59"/>
    </row>
    <row r="505">
      <c r="A505" s="59"/>
      <c r="B505" s="164"/>
      <c r="C505" s="164"/>
      <c r="D505" s="164"/>
      <c r="E505" s="164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149"/>
      <c r="Z505" s="149"/>
      <c r="AA505" s="59"/>
      <c r="AB505" s="59"/>
      <c r="AC505" s="59"/>
      <c r="AD505" s="59"/>
      <c r="AE505" s="59"/>
      <c r="AF505" s="59"/>
      <c r="AG505" s="59"/>
      <c r="AH505" s="59"/>
    </row>
    <row r="506">
      <c r="A506" s="59"/>
      <c r="B506" s="164"/>
      <c r="C506" s="164"/>
      <c r="D506" s="164"/>
      <c r="E506" s="164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149"/>
      <c r="Z506" s="149"/>
      <c r="AA506" s="59"/>
      <c r="AB506" s="59"/>
      <c r="AC506" s="59"/>
      <c r="AD506" s="59"/>
      <c r="AE506" s="59"/>
      <c r="AF506" s="59"/>
      <c r="AG506" s="59"/>
      <c r="AH506" s="59"/>
    </row>
    <row r="507">
      <c r="A507" s="59"/>
      <c r="B507" s="164"/>
      <c r="C507" s="164"/>
      <c r="D507" s="164"/>
      <c r="E507" s="164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149"/>
      <c r="Z507" s="149"/>
      <c r="AA507" s="59"/>
      <c r="AB507" s="59"/>
      <c r="AC507" s="59"/>
      <c r="AD507" s="59"/>
      <c r="AE507" s="59"/>
      <c r="AF507" s="59"/>
      <c r="AG507" s="59"/>
      <c r="AH507" s="59"/>
    </row>
    <row r="508">
      <c r="A508" s="59"/>
      <c r="B508" s="164"/>
      <c r="C508" s="164"/>
      <c r="D508" s="164"/>
      <c r="E508" s="164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149"/>
      <c r="Z508" s="149"/>
      <c r="AA508" s="59"/>
      <c r="AB508" s="59"/>
      <c r="AC508" s="59"/>
      <c r="AD508" s="59"/>
      <c r="AE508" s="59"/>
      <c r="AF508" s="59"/>
      <c r="AG508" s="59"/>
      <c r="AH508" s="59"/>
    </row>
    <row r="509">
      <c r="A509" s="59"/>
      <c r="B509" s="164"/>
      <c r="C509" s="164"/>
      <c r="D509" s="164"/>
      <c r="E509" s="164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149"/>
      <c r="Z509" s="149"/>
      <c r="AA509" s="59"/>
      <c r="AB509" s="59"/>
      <c r="AC509" s="59"/>
      <c r="AD509" s="59"/>
      <c r="AE509" s="59"/>
      <c r="AF509" s="59"/>
      <c r="AG509" s="59"/>
      <c r="AH509" s="59"/>
    </row>
    <row r="510">
      <c r="A510" s="59"/>
      <c r="B510" s="164"/>
      <c r="C510" s="164"/>
      <c r="D510" s="164"/>
      <c r="E510" s="164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149"/>
      <c r="Z510" s="149"/>
      <c r="AA510" s="59"/>
      <c r="AB510" s="59"/>
      <c r="AC510" s="59"/>
      <c r="AD510" s="59"/>
      <c r="AE510" s="59"/>
      <c r="AF510" s="59"/>
      <c r="AG510" s="59"/>
      <c r="AH510" s="59"/>
    </row>
    <row r="511">
      <c r="A511" s="59"/>
      <c r="B511" s="164"/>
      <c r="C511" s="164"/>
      <c r="D511" s="164"/>
      <c r="E511" s="164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149"/>
      <c r="Z511" s="149"/>
      <c r="AA511" s="59"/>
      <c r="AB511" s="59"/>
      <c r="AC511" s="59"/>
      <c r="AD511" s="59"/>
      <c r="AE511" s="59"/>
      <c r="AF511" s="59"/>
      <c r="AG511" s="59"/>
      <c r="AH511" s="59"/>
    </row>
    <row r="512">
      <c r="A512" s="59"/>
      <c r="B512" s="164"/>
      <c r="C512" s="164"/>
      <c r="D512" s="164"/>
      <c r="E512" s="164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149"/>
      <c r="Z512" s="149"/>
      <c r="AA512" s="59"/>
      <c r="AB512" s="59"/>
      <c r="AC512" s="59"/>
      <c r="AD512" s="59"/>
      <c r="AE512" s="59"/>
      <c r="AF512" s="59"/>
      <c r="AG512" s="59"/>
      <c r="AH512" s="59"/>
    </row>
    <row r="513">
      <c r="A513" s="59"/>
      <c r="B513" s="164"/>
      <c r="C513" s="164"/>
      <c r="D513" s="164"/>
      <c r="E513" s="164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149"/>
      <c r="Z513" s="149"/>
      <c r="AA513" s="59"/>
      <c r="AB513" s="59"/>
      <c r="AC513" s="59"/>
      <c r="AD513" s="59"/>
      <c r="AE513" s="59"/>
      <c r="AF513" s="59"/>
      <c r="AG513" s="59"/>
      <c r="AH513" s="59"/>
    </row>
    <row r="514">
      <c r="A514" s="59"/>
      <c r="B514" s="164"/>
      <c r="C514" s="164"/>
      <c r="D514" s="164"/>
      <c r="E514" s="164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149"/>
      <c r="Z514" s="149"/>
      <c r="AA514" s="59"/>
      <c r="AB514" s="59"/>
      <c r="AC514" s="59"/>
      <c r="AD514" s="59"/>
      <c r="AE514" s="59"/>
      <c r="AF514" s="59"/>
      <c r="AG514" s="59"/>
      <c r="AH514" s="59"/>
    </row>
    <row r="515">
      <c r="A515" s="59"/>
      <c r="B515" s="164"/>
      <c r="C515" s="164"/>
      <c r="D515" s="164"/>
      <c r="E515" s="164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149"/>
      <c r="Z515" s="149"/>
      <c r="AA515" s="59"/>
      <c r="AB515" s="59"/>
      <c r="AC515" s="59"/>
      <c r="AD515" s="59"/>
      <c r="AE515" s="59"/>
      <c r="AF515" s="59"/>
      <c r="AG515" s="59"/>
      <c r="AH515" s="59"/>
    </row>
    <row r="516">
      <c r="A516" s="59"/>
      <c r="B516" s="164"/>
      <c r="C516" s="164"/>
      <c r="D516" s="164"/>
      <c r="E516" s="164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149"/>
      <c r="Z516" s="149"/>
      <c r="AA516" s="59"/>
      <c r="AB516" s="59"/>
      <c r="AC516" s="59"/>
      <c r="AD516" s="59"/>
      <c r="AE516" s="59"/>
      <c r="AF516" s="59"/>
      <c r="AG516" s="59"/>
      <c r="AH516" s="59"/>
    </row>
    <row r="517">
      <c r="A517" s="59"/>
      <c r="B517" s="164"/>
      <c r="C517" s="164"/>
      <c r="D517" s="164"/>
      <c r="E517" s="164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149"/>
      <c r="Z517" s="149"/>
      <c r="AA517" s="59"/>
      <c r="AB517" s="59"/>
      <c r="AC517" s="59"/>
      <c r="AD517" s="59"/>
      <c r="AE517" s="59"/>
      <c r="AF517" s="59"/>
      <c r="AG517" s="59"/>
      <c r="AH517" s="59"/>
    </row>
    <row r="518">
      <c r="A518" s="59"/>
      <c r="B518" s="164"/>
      <c r="C518" s="164"/>
      <c r="D518" s="164"/>
      <c r="E518" s="164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149"/>
      <c r="Z518" s="149"/>
      <c r="AA518" s="59"/>
      <c r="AB518" s="59"/>
      <c r="AC518" s="59"/>
      <c r="AD518" s="59"/>
      <c r="AE518" s="59"/>
      <c r="AF518" s="59"/>
      <c r="AG518" s="59"/>
      <c r="AH518" s="59"/>
    </row>
    <row r="519">
      <c r="A519" s="59"/>
      <c r="B519" s="164"/>
      <c r="C519" s="164"/>
      <c r="D519" s="164"/>
      <c r="E519" s="164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149"/>
      <c r="Z519" s="149"/>
      <c r="AA519" s="59"/>
      <c r="AB519" s="59"/>
      <c r="AC519" s="59"/>
      <c r="AD519" s="59"/>
      <c r="AE519" s="59"/>
      <c r="AF519" s="59"/>
      <c r="AG519" s="59"/>
      <c r="AH519" s="59"/>
    </row>
    <row r="520">
      <c r="A520" s="59"/>
      <c r="B520" s="164"/>
      <c r="C520" s="164"/>
      <c r="D520" s="164"/>
      <c r="E520" s="164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149"/>
      <c r="Z520" s="149"/>
      <c r="AA520" s="59"/>
      <c r="AB520" s="59"/>
      <c r="AC520" s="59"/>
      <c r="AD520" s="59"/>
      <c r="AE520" s="59"/>
      <c r="AF520" s="59"/>
      <c r="AG520" s="59"/>
      <c r="AH520" s="59"/>
    </row>
    <row r="521">
      <c r="A521" s="59"/>
      <c r="B521" s="164"/>
      <c r="C521" s="164"/>
      <c r="D521" s="164"/>
      <c r="E521" s="164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149"/>
      <c r="Z521" s="149"/>
      <c r="AA521" s="59"/>
      <c r="AB521" s="59"/>
      <c r="AC521" s="59"/>
      <c r="AD521" s="59"/>
      <c r="AE521" s="59"/>
      <c r="AF521" s="59"/>
      <c r="AG521" s="59"/>
      <c r="AH521" s="59"/>
    </row>
    <row r="522">
      <c r="A522" s="59"/>
      <c r="B522" s="164"/>
      <c r="C522" s="164"/>
      <c r="D522" s="164"/>
      <c r="E522" s="164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149"/>
      <c r="Z522" s="149"/>
      <c r="AA522" s="59"/>
      <c r="AB522" s="59"/>
      <c r="AC522" s="59"/>
      <c r="AD522" s="59"/>
      <c r="AE522" s="59"/>
      <c r="AF522" s="59"/>
      <c r="AG522" s="59"/>
      <c r="AH522" s="59"/>
    </row>
    <row r="523">
      <c r="A523" s="59"/>
      <c r="B523" s="164"/>
      <c r="C523" s="164"/>
      <c r="D523" s="164"/>
      <c r="E523" s="164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149"/>
      <c r="Z523" s="149"/>
      <c r="AA523" s="59"/>
      <c r="AB523" s="59"/>
      <c r="AC523" s="59"/>
      <c r="AD523" s="59"/>
      <c r="AE523" s="59"/>
      <c r="AF523" s="59"/>
      <c r="AG523" s="59"/>
      <c r="AH523" s="59"/>
    </row>
    <row r="524">
      <c r="A524" s="59"/>
      <c r="B524" s="164"/>
      <c r="C524" s="164"/>
      <c r="D524" s="164"/>
      <c r="E524" s="164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149"/>
      <c r="Z524" s="149"/>
      <c r="AA524" s="59"/>
      <c r="AB524" s="59"/>
      <c r="AC524" s="59"/>
      <c r="AD524" s="59"/>
      <c r="AE524" s="59"/>
      <c r="AF524" s="59"/>
      <c r="AG524" s="59"/>
      <c r="AH524" s="59"/>
    </row>
    <row r="525">
      <c r="A525" s="59"/>
      <c r="B525" s="164"/>
      <c r="C525" s="164"/>
      <c r="D525" s="164"/>
      <c r="E525" s="164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149"/>
      <c r="Z525" s="149"/>
      <c r="AA525" s="59"/>
      <c r="AB525" s="59"/>
      <c r="AC525" s="59"/>
      <c r="AD525" s="59"/>
      <c r="AE525" s="59"/>
      <c r="AF525" s="59"/>
      <c r="AG525" s="59"/>
      <c r="AH525" s="59"/>
    </row>
    <row r="526">
      <c r="A526" s="59"/>
      <c r="B526" s="164"/>
      <c r="C526" s="164"/>
      <c r="D526" s="164"/>
      <c r="E526" s="164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149"/>
      <c r="Z526" s="149"/>
      <c r="AA526" s="59"/>
      <c r="AB526" s="59"/>
      <c r="AC526" s="59"/>
      <c r="AD526" s="59"/>
      <c r="AE526" s="59"/>
      <c r="AF526" s="59"/>
      <c r="AG526" s="59"/>
      <c r="AH526" s="59"/>
    </row>
    <row r="527">
      <c r="A527" s="59"/>
      <c r="B527" s="164"/>
      <c r="C527" s="164"/>
      <c r="D527" s="164"/>
      <c r="E527" s="164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149"/>
      <c r="Z527" s="149"/>
      <c r="AA527" s="59"/>
      <c r="AB527" s="59"/>
      <c r="AC527" s="59"/>
      <c r="AD527" s="59"/>
      <c r="AE527" s="59"/>
      <c r="AF527" s="59"/>
      <c r="AG527" s="59"/>
      <c r="AH527" s="59"/>
    </row>
    <row r="528">
      <c r="A528" s="59"/>
      <c r="B528" s="164"/>
      <c r="C528" s="164"/>
      <c r="D528" s="164"/>
      <c r="E528" s="164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149"/>
      <c r="Z528" s="149"/>
      <c r="AA528" s="59"/>
      <c r="AB528" s="59"/>
      <c r="AC528" s="59"/>
      <c r="AD528" s="59"/>
      <c r="AE528" s="59"/>
      <c r="AF528" s="59"/>
      <c r="AG528" s="59"/>
      <c r="AH528" s="59"/>
    </row>
    <row r="529">
      <c r="A529" s="59"/>
      <c r="B529" s="164"/>
      <c r="C529" s="164"/>
      <c r="D529" s="164"/>
      <c r="E529" s="164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149"/>
      <c r="Z529" s="149"/>
      <c r="AA529" s="59"/>
      <c r="AB529" s="59"/>
      <c r="AC529" s="59"/>
      <c r="AD529" s="59"/>
      <c r="AE529" s="59"/>
      <c r="AF529" s="59"/>
      <c r="AG529" s="59"/>
      <c r="AH529" s="59"/>
    </row>
    <row r="530">
      <c r="A530" s="59"/>
      <c r="B530" s="164"/>
      <c r="C530" s="164"/>
      <c r="D530" s="164"/>
      <c r="E530" s="164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149"/>
      <c r="Z530" s="149"/>
      <c r="AA530" s="59"/>
      <c r="AB530" s="59"/>
      <c r="AC530" s="59"/>
      <c r="AD530" s="59"/>
      <c r="AE530" s="59"/>
      <c r="AF530" s="59"/>
      <c r="AG530" s="59"/>
      <c r="AH530" s="59"/>
    </row>
    <row r="531">
      <c r="A531" s="59"/>
      <c r="B531" s="164"/>
      <c r="C531" s="164"/>
      <c r="D531" s="164"/>
      <c r="E531" s="164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149"/>
      <c r="Z531" s="149"/>
      <c r="AA531" s="59"/>
      <c r="AB531" s="59"/>
      <c r="AC531" s="59"/>
      <c r="AD531" s="59"/>
      <c r="AE531" s="59"/>
      <c r="AF531" s="59"/>
      <c r="AG531" s="59"/>
      <c r="AH531" s="59"/>
    </row>
    <row r="532">
      <c r="A532" s="59"/>
      <c r="B532" s="164"/>
      <c r="C532" s="164"/>
      <c r="D532" s="164"/>
      <c r="E532" s="164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149"/>
      <c r="Z532" s="149"/>
      <c r="AA532" s="59"/>
      <c r="AB532" s="59"/>
      <c r="AC532" s="59"/>
      <c r="AD532" s="59"/>
      <c r="AE532" s="59"/>
      <c r="AF532" s="59"/>
      <c r="AG532" s="59"/>
      <c r="AH532" s="59"/>
    </row>
    <row r="533">
      <c r="A533" s="59"/>
      <c r="B533" s="164"/>
      <c r="C533" s="164"/>
      <c r="D533" s="164"/>
      <c r="E533" s="164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149"/>
      <c r="Z533" s="149"/>
      <c r="AA533" s="59"/>
      <c r="AB533" s="59"/>
      <c r="AC533" s="59"/>
      <c r="AD533" s="59"/>
      <c r="AE533" s="59"/>
      <c r="AF533" s="59"/>
      <c r="AG533" s="59"/>
      <c r="AH533" s="59"/>
    </row>
    <row r="534">
      <c r="A534" s="59"/>
      <c r="B534" s="164"/>
      <c r="C534" s="164"/>
      <c r="D534" s="164"/>
      <c r="E534" s="164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149"/>
      <c r="Z534" s="149"/>
      <c r="AA534" s="59"/>
      <c r="AB534" s="59"/>
      <c r="AC534" s="59"/>
      <c r="AD534" s="59"/>
      <c r="AE534" s="59"/>
      <c r="AF534" s="59"/>
      <c r="AG534" s="59"/>
      <c r="AH534" s="59"/>
    </row>
    <row r="535">
      <c r="A535" s="59"/>
      <c r="B535" s="164"/>
      <c r="C535" s="164"/>
      <c r="D535" s="164"/>
      <c r="E535" s="164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149"/>
      <c r="Z535" s="149"/>
      <c r="AA535" s="59"/>
      <c r="AB535" s="59"/>
      <c r="AC535" s="59"/>
      <c r="AD535" s="59"/>
      <c r="AE535" s="59"/>
      <c r="AF535" s="59"/>
      <c r="AG535" s="59"/>
      <c r="AH535" s="59"/>
    </row>
    <row r="536">
      <c r="A536" s="59"/>
      <c r="B536" s="164"/>
      <c r="C536" s="164"/>
      <c r="D536" s="164"/>
      <c r="E536" s="164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149"/>
      <c r="Z536" s="149"/>
      <c r="AA536" s="59"/>
      <c r="AB536" s="59"/>
      <c r="AC536" s="59"/>
      <c r="AD536" s="59"/>
      <c r="AE536" s="59"/>
      <c r="AF536" s="59"/>
      <c r="AG536" s="59"/>
      <c r="AH536" s="59"/>
    </row>
    <row r="537">
      <c r="A537" s="59"/>
      <c r="B537" s="164"/>
      <c r="C537" s="164"/>
      <c r="D537" s="164"/>
      <c r="E537" s="164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149"/>
      <c r="Z537" s="149"/>
      <c r="AA537" s="59"/>
      <c r="AB537" s="59"/>
      <c r="AC537" s="59"/>
      <c r="AD537" s="59"/>
      <c r="AE537" s="59"/>
      <c r="AF537" s="59"/>
      <c r="AG537" s="59"/>
      <c r="AH537" s="59"/>
    </row>
    <row r="538">
      <c r="A538" s="59"/>
      <c r="B538" s="164"/>
      <c r="C538" s="164"/>
      <c r="D538" s="164"/>
      <c r="E538" s="164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149"/>
      <c r="Z538" s="149"/>
      <c r="AA538" s="59"/>
      <c r="AB538" s="59"/>
      <c r="AC538" s="59"/>
      <c r="AD538" s="59"/>
      <c r="AE538" s="59"/>
      <c r="AF538" s="59"/>
      <c r="AG538" s="59"/>
      <c r="AH538" s="59"/>
    </row>
    <row r="539">
      <c r="A539" s="59"/>
      <c r="B539" s="164"/>
      <c r="C539" s="164"/>
      <c r="D539" s="164"/>
      <c r="E539" s="164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149"/>
      <c r="Z539" s="149"/>
      <c r="AA539" s="59"/>
      <c r="AB539" s="59"/>
      <c r="AC539" s="59"/>
      <c r="AD539" s="59"/>
      <c r="AE539" s="59"/>
      <c r="AF539" s="59"/>
      <c r="AG539" s="59"/>
      <c r="AH539" s="59"/>
    </row>
    <row r="540">
      <c r="A540" s="59"/>
      <c r="B540" s="164"/>
      <c r="C540" s="164"/>
      <c r="D540" s="164"/>
      <c r="E540" s="164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149"/>
      <c r="Z540" s="149"/>
      <c r="AA540" s="59"/>
      <c r="AB540" s="59"/>
      <c r="AC540" s="59"/>
      <c r="AD540" s="59"/>
      <c r="AE540" s="59"/>
      <c r="AF540" s="59"/>
      <c r="AG540" s="59"/>
      <c r="AH540" s="59"/>
    </row>
    <row r="541">
      <c r="A541" s="59"/>
      <c r="B541" s="164"/>
      <c r="C541" s="164"/>
      <c r="D541" s="164"/>
      <c r="E541" s="164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149"/>
      <c r="Z541" s="149"/>
      <c r="AA541" s="59"/>
      <c r="AB541" s="59"/>
      <c r="AC541" s="59"/>
      <c r="AD541" s="59"/>
      <c r="AE541" s="59"/>
      <c r="AF541" s="59"/>
      <c r="AG541" s="59"/>
      <c r="AH541" s="59"/>
    </row>
    <row r="542">
      <c r="A542" s="59"/>
      <c r="B542" s="164"/>
      <c r="C542" s="164"/>
      <c r="D542" s="164"/>
      <c r="E542" s="164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149"/>
      <c r="Z542" s="149"/>
      <c r="AA542" s="59"/>
      <c r="AB542" s="59"/>
      <c r="AC542" s="59"/>
      <c r="AD542" s="59"/>
      <c r="AE542" s="59"/>
      <c r="AF542" s="59"/>
      <c r="AG542" s="59"/>
      <c r="AH542" s="59"/>
    </row>
    <row r="543">
      <c r="A543" s="59"/>
      <c r="B543" s="164"/>
      <c r="C543" s="164"/>
      <c r="D543" s="164"/>
      <c r="E543" s="164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149"/>
      <c r="Z543" s="149"/>
      <c r="AA543" s="59"/>
      <c r="AB543" s="59"/>
      <c r="AC543" s="59"/>
      <c r="AD543" s="59"/>
      <c r="AE543" s="59"/>
      <c r="AF543" s="59"/>
      <c r="AG543" s="59"/>
      <c r="AH543" s="59"/>
    </row>
    <row r="544">
      <c r="A544" s="59"/>
      <c r="B544" s="164"/>
      <c r="C544" s="164"/>
      <c r="D544" s="164"/>
      <c r="E544" s="164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149"/>
      <c r="Z544" s="149"/>
      <c r="AA544" s="59"/>
      <c r="AB544" s="59"/>
      <c r="AC544" s="59"/>
      <c r="AD544" s="59"/>
      <c r="AE544" s="59"/>
      <c r="AF544" s="59"/>
      <c r="AG544" s="59"/>
      <c r="AH544" s="59"/>
    </row>
    <row r="545">
      <c r="A545" s="59"/>
      <c r="B545" s="164"/>
      <c r="C545" s="164"/>
      <c r="D545" s="164"/>
      <c r="E545" s="164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149"/>
      <c r="Z545" s="149"/>
      <c r="AA545" s="59"/>
      <c r="AB545" s="59"/>
      <c r="AC545" s="59"/>
      <c r="AD545" s="59"/>
      <c r="AE545" s="59"/>
      <c r="AF545" s="59"/>
      <c r="AG545" s="59"/>
      <c r="AH545" s="59"/>
    </row>
    <row r="546">
      <c r="A546" s="59"/>
      <c r="B546" s="164"/>
      <c r="C546" s="164"/>
      <c r="D546" s="164"/>
      <c r="E546" s="164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149"/>
      <c r="Z546" s="149"/>
      <c r="AA546" s="59"/>
      <c r="AB546" s="59"/>
      <c r="AC546" s="59"/>
      <c r="AD546" s="59"/>
      <c r="AE546" s="59"/>
      <c r="AF546" s="59"/>
      <c r="AG546" s="59"/>
      <c r="AH546" s="59"/>
    </row>
    <row r="547">
      <c r="A547" s="59"/>
      <c r="B547" s="164"/>
      <c r="C547" s="164"/>
      <c r="D547" s="164"/>
      <c r="E547" s="164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149"/>
      <c r="Z547" s="149"/>
      <c r="AA547" s="59"/>
      <c r="AB547" s="59"/>
      <c r="AC547" s="59"/>
      <c r="AD547" s="59"/>
      <c r="AE547" s="59"/>
      <c r="AF547" s="59"/>
      <c r="AG547" s="59"/>
      <c r="AH547" s="59"/>
    </row>
    <row r="548">
      <c r="A548" s="59"/>
      <c r="B548" s="164"/>
      <c r="C548" s="164"/>
      <c r="D548" s="164"/>
      <c r="E548" s="164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149"/>
      <c r="Z548" s="149"/>
      <c r="AA548" s="59"/>
      <c r="AB548" s="59"/>
      <c r="AC548" s="59"/>
      <c r="AD548" s="59"/>
      <c r="AE548" s="59"/>
      <c r="AF548" s="59"/>
      <c r="AG548" s="59"/>
      <c r="AH548" s="59"/>
    </row>
    <row r="549">
      <c r="A549" s="59"/>
      <c r="B549" s="164"/>
      <c r="C549" s="164"/>
      <c r="D549" s="164"/>
      <c r="E549" s="164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149"/>
      <c r="Z549" s="149"/>
      <c r="AA549" s="59"/>
      <c r="AB549" s="59"/>
      <c r="AC549" s="59"/>
      <c r="AD549" s="59"/>
      <c r="AE549" s="59"/>
      <c r="AF549" s="59"/>
      <c r="AG549" s="59"/>
      <c r="AH549" s="59"/>
    </row>
    <row r="550">
      <c r="A550" s="59"/>
      <c r="B550" s="164"/>
      <c r="C550" s="164"/>
      <c r="D550" s="164"/>
      <c r="E550" s="164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149"/>
      <c r="Z550" s="149"/>
      <c r="AA550" s="59"/>
      <c r="AB550" s="59"/>
      <c r="AC550" s="59"/>
      <c r="AD550" s="59"/>
      <c r="AE550" s="59"/>
      <c r="AF550" s="59"/>
      <c r="AG550" s="59"/>
      <c r="AH550" s="59"/>
    </row>
    <row r="551">
      <c r="A551" s="59"/>
      <c r="B551" s="164"/>
      <c r="C551" s="164"/>
      <c r="D551" s="164"/>
      <c r="E551" s="164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149"/>
      <c r="Z551" s="149"/>
      <c r="AA551" s="59"/>
      <c r="AB551" s="59"/>
      <c r="AC551" s="59"/>
      <c r="AD551" s="59"/>
      <c r="AE551" s="59"/>
      <c r="AF551" s="59"/>
      <c r="AG551" s="59"/>
      <c r="AH551" s="59"/>
    </row>
    <row r="552">
      <c r="A552" s="59"/>
      <c r="B552" s="164"/>
      <c r="C552" s="164"/>
      <c r="D552" s="164"/>
      <c r="E552" s="164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149"/>
      <c r="Z552" s="149"/>
      <c r="AA552" s="59"/>
      <c r="AB552" s="59"/>
      <c r="AC552" s="59"/>
      <c r="AD552" s="59"/>
      <c r="AE552" s="59"/>
      <c r="AF552" s="59"/>
      <c r="AG552" s="59"/>
      <c r="AH552" s="59"/>
    </row>
    <row r="553">
      <c r="A553" s="59"/>
      <c r="B553" s="164"/>
      <c r="C553" s="164"/>
      <c r="D553" s="164"/>
      <c r="E553" s="164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149"/>
      <c r="Z553" s="149"/>
      <c r="AA553" s="59"/>
      <c r="AB553" s="59"/>
      <c r="AC553" s="59"/>
      <c r="AD553" s="59"/>
      <c r="AE553" s="59"/>
      <c r="AF553" s="59"/>
      <c r="AG553" s="59"/>
      <c r="AH553" s="59"/>
    </row>
    <row r="554">
      <c r="A554" s="59"/>
      <c r="B554" s="164"/>
      <c r="C554" s="164"/>
      <c r="D554" s="164"/>
      <c r="E554" s="164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149"/>
      <c r="Z554" s="149"/>
      <c r="AA554" s="59"/>
      <c r="AB554" s="59"/>
      <c r="AC554" s="59"/>
      <c r="AD554" s="59"/>
      <c r="AE554" s="59"/>
      <c r="AF554" s="59"/>
      <c r="AG554" s="59"/>
      <c r="AH554" s="59"/>
    </row>
    <row r="555">
      <c r="A555" s="59"/>
      <c r="B555" s="164"/>
      <c r="C555" s="164"/>
      <c r="D555" s="164"/>
      <c r="E555" s="164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149"/>
      <c r="Z555" s="149"/>
      <c r="AA555" s="59"/>
      <c r="AB555" s="59"/>
      <c r="AC555" s="59"/>
      <c r="AD555" s="59"/>
      <c r="AE555" s="59"/>
      <c r="AF555" s="59"/>
      <c r="AG555" s="59"/>
      <c r="AH555" s="59"/>
    </row>
    <row r="556">
      <c r="A556" s="59"/>
      <c r="B556" s="164"/>
      <c r="C556" s="164"/>
      <c r="D556" s="164"/>
      <c r="E556" s="164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149"/>
      <c r="Z556" s="149"/>
      <c r="AA556" s="59"/>
      <c r="AB556" s="59"/>
      <c r="AC556" s="59"/>
      <c r="AD556" s="59"/>
      <c r="AE556" s="59"/>
      <c r="AF556" s="59"/>
      <c r="AG556" s="59"/>
      <c r="AH556" s="59"/>
    </row>
    <row r="557">
      <c r="A557" s="59"/>
      <c r="B557" s="164"/>
      <c r="C557" s="164"/>
      <c r="D557" s="164"/>
      <c r="E557" s="164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149"/>
      <c r="Z557" s="149"/>
      <c r="AA557" s="59"/>
      <c r="AB557" s="59"/>
      <c r="AC557" s="59"/>
      <c r="AD557" s="59"/>
      <c r="AE557" s="59"/>
      <c r="AF557" s="59"/>
      <c r="AG557" s="59"/>
      <c r="AH557" s="59"/>
    </row>
    <row r="558">
      <c r="A558" s="59"/>
      <c r="B558" s="164"/>
      <c r="C558" s="164"/>
      <c r="D558" s="164"/>
      <c r="E558" s="164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149"/>
      <c r="Z558" s="149"/>
      <c r="AA558" s="59"/>
      <c r="AB558" s="59"/>
      <c r="AC558" s="59"/>
      <c r="AD558" s="59"/>
      <c r="AE558" s="59"/>
      <c r="AF558" s="59"/>
      <c r="AG558" s="59"/>
      <c r="AH558" s="59"/>
    </row>
    <row r="559">
      <c r="A559" s="59"/>
      <c r="B559" s="164"/>
      <c r="C559" s="164"/>
      <c r="D559" s="164"/>
      <c r="E559" s="164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149"/>
      <c r="Z559" s="149"/>
      <c r="AA559" s="59"/>
      <c r="AB559" s="59"/>
      <c r="AC559" s="59"/>
      <c r="AD559" s="59"/>
      <c r="AE559" s="59"/>
      <c r="AF559" s="59"/>
      <c r="AG559" s="59"/>
      <c r="AH559" s="59"/>
    </row>
    <row r="560">
      <c r="A560" s="59"/>
      <c r="B560" s="164"/>
      <c r="C560" s="164"/>
      <c r="D560" s="164"/>
      <c r="E560" s="164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149"/>
      <c r="Z560" s="149"/>
      <c r="AA560" s="59"/>
      <c r="AB560" s="59"/>
      <c r="AC560" s="59"/>
      <c r="AD560" s="59"/>
      <c r="AE560" s="59"/>
      <c r="AF560" s="59"/>
      <c r="AG560" s="59"/>
      <c r="AH560" s="59"/>
    </row>
    <row r="561">
      <c r="A561" s="59"/>
      <c r="B561" s="164"/>
      <c r="C561" s="164"/>
      <c r="D561" s="164"/>
      <c r="E561" s="164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149"/>
      <c r="Z561" s="149"/>
      <c r="AA561" s="59"/>
      <c r="AB561" s="59"/>
      <c r="AC561" s="59"/>
      <c r="AD561" s="59"/>
      <c r="AE561" s="59"/>
      <c r="AF561" s="59"/>
      <c r="AG561" s="59"/>
      <c r="AH561" s="59"/>
    </row>
    <row r="562">
      <c r="A562" s="59"/>
      <c r="B562" s="164"/>
      <c r="C562" s="164"/>
      <c r="D562" s="164"/>
      <c r="E562" s="164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149"/>
      <c r="Z562" s="149"/>
      <c r="AA562" s="59"/>
      <c r="AB562" s="59"/>
      <c r="AC562" s="59"/>
      <c r="AD562" s="59"/>
      <c r="AE562" s="59"/>
      <c r="AF562" s="59"/>
      <c r="AG562" s="59"/>
      <c r="AH562" s="59"/>
    </row>
    <row r="563">
      <c r="A563" s="59"/>
      <c r="B563" s="164"/>
      <c r="C563" s="164"/>
      <c r="D563" s="164"/>
      <c r="E563" s="164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149"/>
      <c r="Z563" s="149"/>
      <c r="AA563" s="59"/>
      <c r="AB563" s="59"/>
      <c r="AC563" s="59"/>
      <c r="AD563" s="59"/>
      <c r="AE563" s="59"/>
      <c r="AF563" s="59"/>
      <c r="AG563" s="59"/>
      <c r="AH563" s="59"/>
    </row>
    <row r="564">
      <c r="A564" s="59"/>
      <c r="B564" s="164"/>
      <c r="C564" s="164"/>
      <c r="D564" s="164"/>
      <c r="E564" s="164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149"/>
      <c r="Z564" s="149"/>
      <c r="AA564" s="59"/>
      <c r="AB564" s="59"/>
      <c r="AC564" s="59"/>
      <c r="AD564" s="59"/>
      <c r="AE564" s="59"/>
      <c r="AF564" s="59"/>
      <c r="AG564" s="59"/>
      <c r="AH564" s="59"/>
    </row>
    <row r="565">
      <c r="A565" s="59"/>
      <c r="B565" s="164"/>
      <c r="C565" s="164"/>
      <c r="D565" s="164"/>
      <c r="E565" s="164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149"/>
      <c r="Z565" s="149"/>
      <c r="AA565" s="59"/>
      <c r="AB565" s="59"/>
      <c r="AC565" s="59"/>
      <c r="AD565" s="59"/>
      <c r="AE565" s="59"/>
      <c r="AF565" s="59"/>
      <c r="AG565" s="59"/>
      <c r="AH565" s="59"/>
    </row>
    <row r="566">
      <c r="A566" s="59"/>
      <c r="B566" s="164"/>
      <c r="C566" s="164"/>
      <c r="D566" s="164"/>
      <c r="E566" s="164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149"/>
      <c r="Z566" s="149"/>
      <c r="AA566" s="59"/>
      <c r="AB566" s="59"/>
      <c r="AC566" s="59"/>
      <c r="AD566" s="59"/>
      <c r="AE566" s="59"/>
      <c r="AF566" s="59"/>
      <c r="AG566" s="59"/>
      <c r="AH566" s="59"/>
    </row>
    <row r="567">
      <c r="A567" s="59"/>
      <c r="B567" s="164"/>
      <c r="C567" s="164"/>
      <c r="D567" s="164"/>
      <c r="E567" s="164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149"/>
      <c r="Z567" s="149"/>
      <c r="AA567" s="59"/>
      <c r="AB567" s="59"/>
      <c r="AC567" s="59"/>
      <c r="AD567" s="59"/>
      <c r="AE567" s="59"/>
      <c r="AF567" s="59"/>
      <c r="AG567" s="59"/>
      <c r="AH567" s="59"/>
    </row>
    <row r="568">
      <c r="A568" s="59"/>
      <c r="B568" s="164"/>
      <c r="C568" s="164"/>
      <c r="D568" s="164"/>
      <c r="E568" s="164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149"/>
      <c r="Z568" s="149"/>
      <c r="AA568" s="59"/>
      <c r="AB568" s="59"/>
      <c r="AC568" s="59"/>
      <c r="AD568" s="59"/>
      <c r="AE568" s="59"/>
      <c r="AF568" s="59"/>
      <c r="AG568" s="59"/>
      <c r="AH568" s="59"/>
    </row>
    <row r="569">
      <c r="A569" s="59"/>
      <c r="B569" s="164"/>
      <c r="C569" s="164"/>
      <c r="D569" s="164"/>
      <c r="E569" s="164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149"/>
      <c r="Z569" s="149"/>
      <c r="AA569" s="59"/>
      <c r="AB569" s="59"/>
      <c r="AC569" s="59"/>
      <c r="AD569" s="59"/>
      <c r="AE569" s="59"/>
      <c r="AF569" s="59"/>
      <c r="AG569" s="59"/>
      <c r="AH569" s="59"/>
    </row>
    <row r="570">
      <c r="A570" s="59"/>
      <c r="B570" s="164"/>
      <c r="C570" s="164"/>
      <c r="D570" s="164"/>
      <c r="E570" s="164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149"/>
      <c r="Z570" s="149"/>
      <c r="AA570" s="59"/>
      <c r="AB570" s="59"/>
      <c r="AC570" s="59"/>
      <c r="AD570" s="59"/>
      <c r="AE570" s="59"/>
      <c r="AF570" s="59"/>
      <c r="AG570" s="59"/>
      <c r="AH570" s="59"/>
    </row>
    <row r="571">
      <c r="A571" s="59"/>
      <c r="B571" s="164"/>
      <c r="C571" s="164"/>
      <c r="D571" s="164"/>
      <c r="E571" s="164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149"/>
      <c r="Z571" s="149"/>
      <c r="AA571" s="59"/>
      <c r="AB571" s="59"/>
      <c r="AC571" s="59"/>
      <c r="AD571" s="59"/>
      <c r="AE571" s="59"/>
      <c r="AF571" s="59"/>
      <c r="AG571" s="59"/>
      <c r="AH571" s="59"/>
    </row>
    <row r="572">
      <c r="A572" s="59"/>
      <c r="B572" s="164"/>
      <c r="C572" s="164"/>
      <c r="D572" s="164"/>
      <c r="E572" s="164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149"/>
      <c r="Z572" s="149"/>
      <c r="AA572" s="59"/>
      <c r="AB572" s="59"/>
      <c r="AC572" s="59"/>
      <c r="AD572" s="59"/>
      <c r="AE572" s="59"/>
      <c r="AF572" s="59"/>
      <c r="AG572" s="59"/>
      <c r="AH572" s="59"/>
    </row>
    <row r="573">
      <c r="A573" s="59"/>
      <c r="B573" s="164"/>
      <c r="C573" s="164"/>
      <c r="D573" s="164"/>
      <c r="E573" s="164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149"/>
      <c r="Z573" s="149"/>
      <c r="AA573" s="59"/>
      <c r="AB573" s="59"/>
      <c r="AC573" s="59"/>
      <c r="AD573" s="59"/>
      <c r="AE573" s="59"/>
      <c r="AF573" s="59"/>
      <c r="AG573" s="59"/>
      <c r="AH573" s="59"/>
    </row>
    <row r="574">
      <c r="A574" s="59"/>
      <c r="B574" s="164"/>
      <c r="C574" s="164"/>
      <c r="D574" s="164"/>
      <c r="E574" s="164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149"/>
      <c r="Z574" s="149"/>
      <c r="AA574" s="59"/>
      <c r="AB574" s="59"/>
      <c r="AC574" s="59"/>
      <c r="AD574" s="59"/>
      <c r="AE574" s="59"/>
      <c r="AF574" s="59"/>
      <c r="AG574" s="59"/>
      <c r="AH574" s="59"/>
    </row>
    <row r="575">
      <c r="A575" s="59"/>
      <c r="B575" s="164"/>
      <c r="C575" s="164"/>
      <c r="D575" s="164"/>
      <c r="E575" s="164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149"/>
      <c r="Z575" s="149"/>
      <c r="AA575" s="59"/>
      <c r="AB575" s="59"/>
      <c r="AC575" s="59"/>
      <c r="AD575" s="59"/>
      <c r="AE575" s="59"/>
      <c r="AF575" s="59"/>
      <c r="AG575" s="59"/>
      <c r="AH575" s="59"/>
    </row>
    <row r="576">
      <c r="A576" s="59"/>
      <c r="B576" s="164"/>
      <c r="C576" s="164"/>
      <c r="D576" s="164"/>
      <c r="E576" s="164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149"/>
      <c r="Z576" s="149"/>
      <c r="AA576" s="59"/>
      <c r="AB576" s="59"/>
      <c r="AC576" s="59"/>
      <c r="AD576" s="59"/>
      <c r="AE576" s="59"/>
      <c r="AF576" s="59"/>
      <c r="AG576" s="59"/>
      <c r="AH576" s="59"/>
    </row>
    <row r="577">
      <c r="A577" s="59"/>
      <c r="B577" s="164"/>
      <c r="C577" s="164"/>
      <c r="D577" s="164"/>
      <c r="E577" s="164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149"/>
      <c r="Z577" s="149"/>
      <c r="AA577" s="59"/>
      <c r="AB577" s="59"/>
      <c r="AC577" s="59"/>
      <c r="AD577" s="59"/>
      <c r="AE577" s="59"/>
      <c r="AF577" s="59"/>
      <c r="AG577" s="59"/>
      <c r="AH577" s="59"/>
    </row>
    <row r="578">
      <c r="A578" s="59"/>
      <c r="B578" s="164"/>
      <c r="C578" s="164"/>
      <c r="D578" s="164"/>
      <c r="E578" s="164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149"/>
      <c r="Z578" s="149"/>
      <c r="AA578" s="59"/>
      <c r="AB578" s="59"/>
      <c r="AC578" s="59"/>
      <c r="AD578" s="59"/>
      <c r="AE578" s="59"/>
      <c r="AF578" s="59"/>
      <c r="AG578" s="59"/>
      <c r="AH578" s="59"/>
    </row>
    <row r="579">
      <c r="A579" s="59"/>
      <c r="B579" s="164"/>
      <c r="C579" s="164"/>
      <c r="D579" s="164"/>
      <c r="E579" s="164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149"/>
      <c r="Z579" s="149"/>
      <c r="AA579" s="59"/>
      <c r="AB579" s="59"/>
      <c r="AC579" s="59"/>
      <c r="AD579" s="59"/>
      <c r="AE579" s="59"/>
      <c r="AF579" s="59"/>
      <c r="AG579" s="59"/>
      <c r="AH579" s="59"/>
    </row>
    <row r="580">
      <c r="A580" s="59"/>
      <c r="B580" s="164"/>
      <c r="C580" s="164"/>
      <c r="D580" s="164"/>
      <c r="E580" s="164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149"/>
      <c r="Z580" s="149"/>
      <c r="AA580" s="59"/>
      <c r="AB580" s="59"/>
      <c r="AC580" s="59"/>
      <c r="AD580" s="59"/>
      <c r="AE580" s="59"/>
      <c r="AF580" s="59"/>
      <c r="AG580" s="59"/>
      <c r="AH580" s="59"/>
    </row>
    <row r="581">
      <c r="A581" s="59"/>
      <c r="B581" s="164"/>
      <c r="C581" s="164"/>
      <c r="D581" s="164"/>
      <c r="E581" s="164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149"/>
      <c r="Z581" s="149"/>
      <c r="AA581" s="59"/>
      <c r="AB581" s="59"/>
      <c r="AC581" s="59"/>
      <c r="AD581" s="59"/>
      <c r="AE581" s="59"/>
      <c r="AF581" s="59"/>
      <c r="AG581" s="59"/>
      <c r="AH581" s="59"/>
    </row>
    <row r="582">
      <c r="A582" s="59"/>
      <c r="B582" s="164"/>
      <c r="C582" s="164"/>
      <c r="D582" s="164"/>
      <c r="E582" s="164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149"/>
      <c r="Z582" s="149"/>
      <c r="AA582" s="59"/>
      <c r="AB582" s="59"/>
      <c r="AC582" s="59"/>
      <c r="AD582" s="59"/>
      <c r="AE582" s="59"/>
      <c r="AF582" s="59"/>
      <c r="AG582" s="59"/>
      <c r="AH582" s="59"/>
    </row>
    <row r="583">
      <c r="A583" s="59"/>
      <c r="B583" s="164"/>
      <c r="C583" s="164"/>
      <c r="D583" s="164"/>
      <c r="E583" s="164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149"/>
      <c r="Z583" s="149"/>
      <c r="AA583" s="59"/>
      <c r="AB583" s="59"/>
      <c r="AC583" s="59"/>
      <c r="AD583" s="59"/>
      <c r="AE583" s="59"/>
      <c r="AF583" s="59"/>
      <c r="AG583" s="59"/>
      <c r="AH583" s="59"/>
    </row>
    <row r="584">
      <c r="A584" s="59"/>
      <c r="B584" s="164"/>
      <c r="C584" s="164"/>
      <c r="D584" s="164"/>
      <c r="E584" s="164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149"/>
      <c r="Z584" s="149"/>
      <c r="AA584" s="59"/>
      <c r="AB584" s="59"/>
      <c r="AC584" s="59"/>
      <c r="AD584" s="59"/>
      <c r="AE584" s="59"/>
      <c r="AF584" s="59"/>
      <c r="AG584" s="59"/>
      <c r="AH584" s="59"/>
    </row>
    <row r="585">
      <c r="A585" s="59"/>
      <c r="B585" s="164"/>
      <c r="C585" s="164"/>
      <c r="D585" s="164"/>
      <c r="E585" s="164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149"/>
      <c r="Z585" s="149"/>
      <c r="AA585" s="59"/>
      <c r="AB585" s="59"/>
      <c r="AC585" s="59"/>
      <c r="AD585" s="59"/>
      <c r="AE585" s="59"/>
      <c r="AF585" s="59"/>
      <c r="AG585" s="59"/>
      <c r="AH585" s="59"/>
    </row>
    <row r="586">
      <c r="A586" s="59"/>
      <c r="B586" s="164"/>
      <c r="C586" s="164"/>
      <c r="D586" s="164"/>
      <c r="E586" s="164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149"/>
      <c r="Z586" s="149"/>
      <c r="AA586" s="59"/>
      <c r="AB586" s="59"/>
      <c r="AC586" s="59"/>
      <c r="AD586" s="59"/>
      <c r="AE586" s="59"/>
      <c r="AF586" s="59"/>
      <c r="AG586" s="59"/>
      <c r="AH586" s="59"/>
    </row>
    <row r="587">
      <c r="A587" s="59"/>
      <c r="B587" s="164"/>
      <c r="C587" s="164"/>
      <c r="D587" s="164"/>
      <c r="E587" s="164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149"/>
      <c r="Z587" s="149"/>
      <c r="AA587" s="59"/>
      <c r="AB587" s="59"/>
      <c r="AC587" s="59"/>
      <c r="AD587" s="59"/>
      <c r="AE587" s="59"/>
      <c r="AF587" s="59"/>
      <c r="AG587" s="59"/>
      <c r="AH587" s="59"/>
    </row>
    <row r="588">
      <c r="A588" s="59"/>
      <c r="B588" s="164"/>
      <c r="C588" s="164"/>
      <c r="D588" s="164"/>
      <c r="E588" s="164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149"/>
      <c r="Z588" s="149"/>
      <c r="AA588" s="59"/>
      <c r="AB588" s="59"/>
      <c r="AC588" s="59"/>
      <c r="AD588" s="59"/>
      <c r="AE588" s="59"/>
      <c r="AF588" s="59"/>
      <c r="AG588" s="59"/>
      <c r="AH588" s="59"/>
    </row>
    <row r="589">
      <c r="A589" s="59"/>
      <c r="B589" s="164"/>
      <c r="C589" s="164"/>
      <c r="D589" s="164"/>
      <c r="E589" s="164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149"/>
      <c r="Z589" s="149"/>
      <c r="AA589" s="59"/>
      <c r="AB589" s="59"/>
      <c r="AC589" s="59"/>
      <c r="AD589" s="59"/>
      <c r="AE589" s="59"/>
      <c r="AF589" s="59"/>
      <c r="AG589" s="59"/>
      <c r="AH589" s="59"/>
    </row>
    <row r="590">
      <c r="A590" s="59"/>
      <c r="B590" s="164"/>
      <c r="C590" s="164"/>
      <c r="D590" s="164"/>
      <c r="E590" s="164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149"/>
      <c r="Z590" s="149"/>
      <c r="AA590" s="59"/>
      <c r="AB590" s="59"/>
      <c r="AC590" s="59"/>
      <c r="AD590" s="59"/>
      <c r="AE590" s="59"/>
      <c r="AF590" s="59"/>
      <c r="AG590" s="59"/>
      <c r="AH590" s="59"/>
    </row>
    <row r="591">
      <c r="A591" s="59"/>
      <c r="B591" s="164"/>
      <c r="C591" s="164"/>
      <c r="D591" s="164"/>
      <c r="E591" s="164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149"/>
      <c r="Z591" s="149"/>
      <c r="AA591" s="59"/>
      <c r="AB591" s="59"/>
      <c r="AC591" s="59"/>
      <c r="AD591" s="59"/>
      <c r="AE591" s="59"/>
      <c r="AF591" s="59"/>
      <c r="AG591" s="59"/>
      <c r="AH591" s="59"/>
    </row>
    <row r="592">
      <c r="A592" s="59"/>
      <c r="B592" s="164"/>
      <c r="C592" s="164"/>
      <c r="D592" s="164"/>
      <c r="E592" s="164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149"/>
      <c r="Z592" s="149"/>
      <c r="AA592" s="59"/>
      <c r="AB592" s="59"/>
      <c r="AC592" s="59"/>
      <c r="AD592" s="59"/>
      <c r="AE592" s="59"/>
      <c r="AF592" s="59"/>
      <c r="AG592" s="59"/>
      <c r="AH592" s="59"/>
    </row>
    <row r="593">
      <c r="A593" s="59"/>
      <c r="B593" s="164"/>
      <c r="C593" s="164"/>
      <c r="D593" s="164"/>
      <c r="E593" s="164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149"/>
      <c r="Z593" s="149"/>
      <c r="AA593" s="59"/>
      <c r="AB593" s="59"/>
      <c r="AC593" s="59"/>
      <c r="AD593" s="59"/>
      <c r="AE593" s="59"/>
      <c r="AF593" s="59"/>
      <c r="AG593" s="59"/>
      <c r="AH593" s="59"/>
    </row>
    <row r="594">
      <c r="A594" s="59"/>
      <c r="B594" s="164"/>
      <c r="C594" s="164"/>
      <c r="D594" s="164"/>
      <c r="E594" s="164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149"/>
      <c r="Z594" s="149"/>
      <c r="AA594" s="59"/>
      <c r="AB594" s="59"/>
      <c r="AC594" s="59"/>
      <c r="AD594" s="59"/>
      <c r="AE594" s="59"/>
      <c r="AF594" s="59"/>
      <c r="AG594" s="59"/>
      <c r="AH594" s="59"/>
    </row>
    <row r="595">
      <c r="A595" s="59"/>
      <c r="B595" s="164"/>
      <c r="C595" s="164"/>
      <c r="D595" s="164"/>
      <c r="E595" s="164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149"/>
      <c r="Z595" s="149"/>
      <c r="AA595" s="59"/>
      <c r="AB595" s="59"/>
      <c r="AC595" s="59"/>
      <c r="AD595" s="59"/>
      <c r="AE595" s="59"/>
      <c r="AF595" s="59"/>
      <c r="AG595" s="59"/>
      <c r="AH595" s="59"/>
    </row>
    <row r="596">
      <c r="A596" s="59"/>
      <c r="B596" s="164"/>
      <c r="C596" s="164"/>
      <c r="D596" s="164"/>
      <c r="E596" s="164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149"/>
      <c r="Z596" s="149"/>
      <c r="AA596" s="59"/>
      <c r="AB596" s="59"/>
      <c r="AC596" s="59"/>
      <c r="AD596" s="59"/>
      <c r="AE596" s="59"/>
      <c r="AF596" s="59"/>
      <c r="AG596" s="59"/>
      <c r="AH596" s="59"/>
    </row>
    <row r="597">
      <c r="A597" s="59"/>
      <c r="B597" s="164"/>
      <c r="C597" s="164"/>
      <c r="D597" s="164"/>
      <c r="E597" s="164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149"/>
      <c r="Z597" s="149"/>
      <c r="AA597" s="59"/>
      <c r="AB597" s="59"/>
      <c r="AC597" s="59"/>
      <c r="AD597" s="59"/>
      <c r="AE597" s="59"/>
      <c r="AF597" s="59"/>
      <c r="AG597" s="59"/>
      <c r="AH597" s="59"/>
    </row>
    <row r="598">
      <c r="A598" s="59"/>
      <c r="B598" s="164"/>
      <c r="C598" s="164"/>
      <c r="D598" s="164"/>
      <c r="E598" s="164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149"/>
      <c r="Z598" s="149"/>
      <c r="AA598" s="59"/>
      <c r="AB598" s="59"/>
      <c r="AC598" s="59"/>
      <c r="AD598" s="59"/>
      <c r="AE598" s="59"/>
      <c r="AF598" s="59"/>
      <c r="AG598" s="59"/>
      <c r="AH598" s="59"/>
    </row>
    <row r="599">
      <c r="A599" s="59"/>
      <c r="B599" s="164"/>
      <c r="C599" s="164"/>
      <c r="D599" s="164"/>
      <c r="E599" s="164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149"/>
      <c r="Z599" s="149"/>
      <c r="AA599" s="59"/>
      <c r="AB599" s="59"/>
      <c r="AC599" s="59"/>
      <c r="AD599" s="59"/>
      <c r="AE599" s="59"/>
      <c r="AF599" s="59"/>
      <c r="AG599" s="59"/>
      <c r="AH599" s="59"/>
    </row>
    <row r="600">
      <c r="A600" s="59"/>
      <c r="B600" s="164"/>
      <c r="C600" s="164"/>
      <c r="D600" s="164"/>
      <c r="E600" s="164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149"/>
      <c r="Z600" s="149"/>
      <c r="AA600" s="59"/>
      <c r="AB600" s="59"/>
      <c r="AC600" s="59"/>
      <c r="AD600" s="59"/>
      <c r="AE600" s="59"/>
      <c r="AF600" s="59"/>
      <c r="AG600" s="59"/>
      <c r="AH600" s="59"/>
    </row>
    <row r="601">
      <c r="A601" s="59"/>
      <c r="B601" s="164"/>
      <c r="C601" s="164"/>
      <c r="D601" s="164"/>
      <c r="E601" s="164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149"/>
      <c r="Z601" s="149"/>
      <c r="AA601" s="59"/>
      <c r="AB601" s="59"/>
      <c r="AC601" s="59"/>
      <c r="AD601" s="59"/>
      <c r="AE601" s="59"/>
      <c r="AF601" s="59"/>
      <c r="AG601" s="59"/>
      <c r="AH601" s="59"/>
    </row>
    <row r="602">
      <c r="A602" s="59"/>
      <c r="B602" s="164"/>
      <c r="C602" s="164"/>
      <c r="D602" s="164"/>
      <c r="E602" s="164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149"/>
      <c r="Z602" s="149"/>
      <c r="AA602" s="59"/>
      <c r="AB602" s="59"/>
      <c r="AC602" s="59"/>
      <c r="AD602" s="59"/>
      <c r="AE602" s="59"/>
      <c r="AF602" s="59"/>
      <c r="AG602" s="59"/>
      <c r="AH602" s="59"/>
    </row>
    <row r="603">
      <c r="A603" s="59"/>
      <c r="B603" s="164"/>
      <c r="C603" s="164"/>
      <c r="D603" s="164"/>
      <c r="E603" s="164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149"/>
      <c r="Z603" s="149"/>
      <c r="AA603" s="59"/>
      <c r="AB603" s="59"/>
      <c r="AC603" s="59"/>
      <c r="AD603" s="59"/>
      <c r="AE603" s="59"/>
      <c r="AF603" s="59"/>
      <c r="AG603" s="59"/>
      <c r="AH603" s="59"/>
    </row>
    <row r="604">
      <c r="A604" s="59"/>
      <c r="B604" s="164"/>
      <c r="C604" s="164"/>
      <c r="D604" s="164"/>
      <c r="E604" s="164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149"/>
      <c r="Z604" s="149"/>
      <c r="AA604" s="59"/>
      <c r="AB604" s="59"/>
      <c r="AC604" s="59"/>
      <c r="AD604" s="59"/>
      <c r="AE604" s="59"/>
      <c r="AF604" s="59"/>
      <c r="AG604" s="59"/>
      <c r="AH604" s="59"/>
    </row>
    <row r="605">
      <c r="A605" s="59"/>
      <c r="B605" s="164"/>
      <c r="C605" s="164"/>
      <c r="D605" s="164"/>
      <c r="E605" s="164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149"/>
      <c r="Z605" s="149"/>
      <c r="AA605" s="59"/>
      <c r="AB605" s="59"/>
      <c r="AC605" s="59"/>
      <c r="AD605" s="59"/>
      <c r="AE605" s="59"/>
      <c r="AF605" s="59"/>
      <c r="AG605" s="59"/>
      <c r="AH605" s="59"/>
    </row>
    <row r="606">
      <c r="A606" s="59"/>
      <c r="B606" s="164"/>
      <c r="C606" s="164"/>
      <c r="D606" s="164"/>
      <c r="E606" s="164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149"/>
      <c r="Z606" s="149"/>
      <c r="AA606" s="59"/>
      <c r="AB606" s="59"/>
      <c r="AC606" s="59"/>
      <c r="AD606" s="59"/>
      <c r="AE606" s="59"/>
      <c r="AF606" s="59"/>
      <c r="AG606" s="59"/>
      <c r="AH606" s="59"/>
    </row>
    <row r="607">
      <c r="A607" s="59"/>
      <c r="B607" s="164"/>
      <c r="C607" s="164"/>
      <c r="D607" s="164"/>
      <c r="E607" s="164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149"/>
      <c r="Z607" s="149"/>
      <c r="AA607" s="59"/>
      <c r="AB607" s="59"/>
      <c r="AC607" s="59"/>
      <c r="AD607" s="59"/>
      <c r="AE607" s="59"/>
      <c r="AF607" s="59"/>
      <c r="AG607" s="59"/>
      <c r="AH607" s="59"/>
    </row>
    <row r="608">
      <c r="A608" s="59"/>
      <c r="B608" s="164"/>
      <c r="C608" s="164"/>
      <c r="D608" s="164"/>
      <c r="E608" s="164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149"/>
      <c r="Z608" s="149"/>
      <c r="AA608" s="59"/>
      <c r="AB608" s="59"/>
      <c r="AC608" s="59"/>
      <c r="AD608" s="59"/>
      <c r="AE608" s="59"/>
      <c r="AF608" s="59"/>
      <c r="AG608" s="59"/>
      <c r="AH608" s="59"/>
    </row>
    <row r="609">
      <c r="A609" s="59"/>
      <c r="B609" s="164"/>
      <c r="C609" s="164"/>
      <c r="D609" s="164"/>
      <c r="E609" s="164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149"/>
      <c r="Z609" s="149"/>
      <c r="AA609" s="59"/>
      <c r="AB609" s="59"/>
      <c r="AC609" s="59"/>
      <c r="AD609" s="59"/>
      <c r="AE609" s="59"/>
      <c r="AF609" s="59"/>
      <c r="AG609" s="59"/>
      <c r="AH609" s="59"/>
    </row>
    <row r="610">
      <c r="A610" s="59"/>
      <c r="B610" s="164"/>
      <c r="C610" s="164"/>
      <c r="D610" s="164"/>
      <c r="E610" s="164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149"/>
      <c r="Z610" s="149"/>
      <c r="AA610" s="59"/>
      <c r="AB610" s="59"/>
      <c r="AC610" s="59"/>
      <c r="AD610" s="59"/>
      <c r="AE610" s="59"/>
      <c r="AF610" s="59"/>
      <c r="AG610" s="59"/>
      <c r="AH610" s="59"/>
    </row>
    <row r="611">
      <c r="A611" s="59"/>
      <c r="B611" s="164"/>
      <c r="C611" s="164"/>
      <c r="D611" s="164"/>
      <c r="E611" s="164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149"/>
      <c r="Z611" s="149"/>
      <c r="AA611" s="59"/>
      <c r="AB611" s="59"/>
      <c r="AC611" s="59"/>
      <c r="AD611" s="59"/>
      <c r="AE611" s="59"/>
      <c r="AF611" s="59"/>
      <c r="AG611" s="59"/>
      <c r="AH611" s="59"/>
    </row>
    <row r="612">
      <c r="A612" s="59"/>
      <c r="B612" s="164"/>
      <c r="C612" s="164"/>
      <c r="D612" s="164"/>
      <c r="E612" s="164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149"/>
      <c r="Z612" s="149"/>
      <c r="AA612" s="59"/>
      <c r="AB612" s="59"/>
      <c r="AC612" s="59"/>
      <c r="AD612" s="59"/>
      <c r="AE612" s="59"/>
      <c r="AF612" s="59"/>
      <c r="AG612" s="59"/>
      <c r="AH612" s="59"/>
    </row>
    <row r="613">
      <c r="A613" s="59"/>
      <c r="B613" s="164"/>
      <c r="C613" s="164"/>
      <c r="D613" s="164"/>
      <c r="E613" s="164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149"/>
      <c r="Z613" s="149"/>
      <c r="AA613" s="59"/>
      <c r="AB613" s="59"/>
      <c r="AC613" s="59"/>
      <c r="AD613" s="59"/>
      <c r="AE613" s="59"/>
      <c r="AF613" s="59"/>
      <c r="AG613" s="59"/>
      <c r="AH613" s="59"/>
    </row>
    <row r="614">
      <c r="A614" s="59"/>
      <c r="B614" s="164"/>
      <c r="C614" s="164"/>
      <c r="D614" s="164"/>
      <c r="E614" s="164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149"/>
      <c r="Z614" s="149"/>
      <c r="AA614" s="59"/>
      <c r="AB614" s="59"/>
      <c r="AC614" s="59"/>
      <c r="AD614" s="59"/>
      <c r="AE614" s="59"/>
      <c r="AF614" s="59"/>
      <c r="AG614" s="59"/>
      <c r="AH614" s="59"/>
    </row>
    <row r="615">
      <c r="A615" s="59"/>
      <c r="B615" s="164"/>
      <c r="C615" s="164"/>
      <c r="D615" s="164"/>
      <c r="E615" s="164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149"/>
      <c r="Z615" s="149"/>
      <c r="AA615" s="59"/>
      <c r="AB615" s="59"/>
      <c r="AC615" s="59"/>
      <c r="AD615" s="59"/>
      <c r="AE615" s="59"/>
      <c r="AF615" s="59"/>
      <c r="AG615" s="59"/>
      <c r="AH615" s="59"/>
    </row>
    <row r="616">
      <c r="A616" s="59"/>
      <c r="B616" s="164"/>
      <c r="C616" s="164"/>
      <c r="D616" s="164"/>
      <c r="E616" s="164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149"/>
      <c r="Z616" s="149"/>
      <c r="AA616" s="59"/>
      <c r="AB616" s="59"/>
      <c r="AC616" s="59"/>
      <c r="AD616" s="59"/>
      <c r="AE616" s="59"/>
      <c r="AF616" s="59"/>
      <c r="AG616" s="59"/>
      <c r="AH616" s="59"/>
    </row>
    <row r="617">
      <c r="A617" s="59"/>
      <c r="B617" s="164"/>
      <c r="C617" s="164"/>
      <c r="D617" s="164"/>
      <c r="E617" s="164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149"/>
      <c r="Z617" s="149"/>
      <c r="AA617" s="59"/>
      <c r="AB617" s="59"/>
      <c r="AC617" s="59"/>
      <c r="AD617" s="59"/>
      <c r="AE617" s="59"/>
      <c r="AF617" s="59"/>
      <c r="AG617" s="59"/>
      <c r="AH617" s="59"/>
    </row>
    <row r="618">
      <c r="A618" s="59"/>
      <c r="B618" s="164"/>
      <c r="C618" s="164"/>
      <c r="D618" s="164"/>
      <c r="E618" s="164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149"/>
      <c r="Z618" s="149"/>
      <c r="AA618" s="59"/>
      <c r="AB618" s="59"/>
      <c r="AC618" s="59"/>
      <c r="AD618" s="59"/>
      <c r="AE618" s="59"/>
      <c r="AF618" s="59"/>
      <c r="AG618" s="59"/>
      <c r="AH618" s="59"/>
    </row>
    <row r="619">
      <c r="A619" s="59"/>
      <c r="B619" s="164"/>
      <c r="C619" s="164"/>
      <c r="D619" s="164"/>
      <c r="E619" s="164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149"/>
      <c r="Z619" s="149"/>
      <c r="AA619" s="59"/>
      <c r="AB619" s="59"/>
      <c r="AC619" s="59"/>
      <c r="AD619" s="59"/>
      <c r="AE619" s="59"/>
      <c r="AF619" s="59"/>
      <c r="AG619" s="59"/>
      <c r="AH619" s="59"/>
    </row>
    <row r="620">
      <c r="A620" s="59"/>
      <c r="B620" s="164"/>
      <c r="C620" s="164"/>
      <c r="D620" s="164"/>
      <c r="E620" s="164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149"/>
      <c r="Z620" s="149"/>
      <c r="AA620" s="59"/>
      <c r="AB620" s="59"/>
      <c r="AC620" s="59"/>
      <c r="AD620" s="59"/>
      <c r="AE620" s="59"/>
      <c r="AF620" s="59"/>
      <c r="AG620" s="59"/>
      <c r="AH620" s="59"/>
    </row>
    <row r="621">
      <c r="A621" s="59"/>
      <c r="B621" s="164"/>
      <c r="C621" s="164"/>
      <c r="D621" s="164"/>
      <c r="E621" s="164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149"/>
      <c r="Z621" s="149"/>
      <c r="AA621" s="59"/>
      <c r="AB621" s="59"/>
      <c r="AC621" s="59"/>
      <c r="AD621" s="59"/>
      <c r="AE621" s="59"/>
      <c r="AF621" s="59"/>
      <c r="AG621" s="59"/>
      <c r="AH621" s="59"/>
    </row>
    <row r="622">
      <c r="A622" s="59"/>
      <c r="B622" s="164"/>
      <c r="C622" s="164"/>
      <c r="D622" s="164"/>
      <c r="E622" s="164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149"/>
      <c r="Z622" s="149"/>
      <c r="AA622" s="59"/>
      <c r="AB622" s="59"/>
      <c r="AC622" s="59"/>
      <c r="AD622" s="59"/>
      <c r="AE622" s="59"/>
      <c r="AF622" s="59"/>
      <c r="AG622" s="59"/>
      <c r="AH622" s="59"/>
    </row>
    <row r="623">
      <c r="A623" s="59"/>
      <c r="B623" s="164"/>
      <c r="C623" s="164"/>
      <c r="D623" s="164"/>
      <c r="E623" s="164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149"/>
      <c r="Z623" s="149"/>
      <c r="AA623" s="59"/>
      <c r="AB623" s="59"/>
      <c r="AC623" s="59"/>
      <c r="AD623" s="59"/>
      <c r="AE623" s="59"/>
      <c r="AF623" s="59"/>
      <c r="AG623" s="59"/>
      <c r="AH623" s="59"/>
    </row>
    <row r="624">
      <c r="A624" s="59"/>
      <c r="B624" s="164"/>
      <c r="C624" s="164"/>
      <c r="D624" s="164"/>
      <c r="E624" s="164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149"/>
      <c r="Z624" s="149"/>
      <c r="AA624" s="59"/>
      <c r="AB624" s="59"/>
      <c r="AC624" s="59"/>
      <c r="AD624" s="59"/>
      <c r="AE624" s="59"/>
      <c r="AF624" s="59"/>
      <c r="AG624" s="59"/>
      <c r="AH624" s="59"/>
    </row>
    <row r="625">
      <c r="A625" s="59"/>
      <c r="B625" s="164"/>
      <c r="C625" s="164"/>
      <c r="D625" s="164"/>
      <c r="E625" s="164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149"/>
      <c r="Z625" s="149"/>
      <c r="AA625" s="59"/>
      <c r="AB625" s="59"/>
      <c r="AC625" s="59"/>
      <c r="AD625" s="59"/>
      <c r="AE625" s="59"/>
      <c r="AF625" s="59"/>
      <c r="AG625" s="59"/>
      <c r="AH625" s="59"/>
    </row>
    <row r="626">
      <c r="A626" s="59"/>
      <c r="B626" s="164"/>
      <c r="C626" s="164"/>
      <c r="D626" s="164"/>
      <c r="E626" s="164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149"/>
      <c r="Z626" s="149"/>
      <c r="AA626" s="59"/>
      <c r="AB626" s="59"/>
      <c r="AC626" s="59"/>
      <c r="AD626" s="59"/>
      <c r="AE626" s="59"/>
      <c r="AF626" s="59"/>
      <c r="AG626" s="59"/>
      <c r="AH626" s="59"/>
    </row>
    <row r="627">
      <c r="A627" s="59"/>
      <c r="B627" s="164"/>
      <c r="C627" s="164"/>
      <c r="D627" s="164"/>
      <c r="E627" s="164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149"/>
      <c r="Z627" s="149"/>
      <c r="AA627" s="59"/>
      <c r="AB627" s="59"/>
      <c r="AC627" s="59"/>
      <c r="AD627" s="59"/>
      <c r="AE627" s="59"/>
      <c r="AF627" s="59"/>
      <c r="AG627" s="59"/>
      <c r="AH627" s="59"/>
    </row>
    <row r="628">
      <c r="A628" s="59"/>
      <c r="B628" s="164"/>
      <c r="C628" s="164"/>
      <c r="D628" s="164"/>
      <c r="E628" s="164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149"/>
      <c r="Z628" s="149"/>
      <c r="AA628" s="59"/>
      <c r="AB628" s="59"/>
      <c r="AC628" s="59"/>
      <c r="AD628" s="59"/>
      <c r="AE628" s="59"/>
      <c r="AF628" s="59"/>
      <c r="AG628" s="59"/>
      <c r="AH628" s="59"/>
    </row>
    <row r="629">
      <c r="A629" s="59"/>
      <c r="B629" s="164"/>
      <c r="C629" s="164"/>
      <c r="D629" s="164"/>
      <c r="E629" s="164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149"/>
      <c r="Z629" s="149"/>
      <c r="AA629" s="59"/>
      <c r="AB629" s="59"/>
      <c r="AC629" s="59"/>
      <c r="AD629" s="59"/>
      <c r="AE629" s="59"/>
      <c r="AF629" s="59"/>
      <c r="AG629" s="59"/>
      <c r="AH629" s="59"/>
    </row>
    <row r="630">
      <c r="A630" s="59"/>
      <c r="B630" s="164"/>
      <c r="C630" s="164"/>
      <c r="D630" s="164"/>
      <c r="E630" s="164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149"/>
      <c r="Z630" s="149"/>
      <c r="AA630" s="59"/>
      <c r="AB630" s="59"/>
      <c r="AC630" s="59"/>
      <c r="AD630" s="59"/>
      <c r="AE630" s="59"/>
      <c r="AF630" s="59"/>
      <c r="AG630" s="59"/>
      <c r="AH630" s="59"/>
    </row>
    <row r="631">
      <c r="A631" s="59"/>
      <c r="B631" s="164"/>
      <c r="C631" s="164"/>
      <c r="D631" s="164"/>
      <c r="E631" s="164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149"/>
      <c r="Z631" s="149"/>
      <c r="AA631" s="59"/>
      <c r="AB631" s="59"/>
      <c r="AC631" s="59"/>
      <c r="AD631" s="59"/>
      <c r="AE631" s="59"/>
      <c r="AF631" s="59"/>
      <c r="AG631" s="59"/>
      <c r="AH631" s="59"/>
    </row>
    <row r="632">
      <c r="A632" s="59"/>
      <c r="B632" s="164"/>
      <c r="C632" s="164"/>
      <c r="D632" s="164"/>
      <c r="E632" s="164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149"/>
      <c r="Z632" s="149"/>
      <c r="AA632" s="59"/>
      <c r="AB632" s="59"/>
      <c r="AC632" s="59"/>
      <c r="AD632" s="59"/>
      <c r="AE632" s="59"/>
      <c r="AF632" s="59"/>
      <c r="AG632" s="59"/>
      <c r="AH632" s="59"/>
    </row>
    <row r="633">
      <c r="A633" s="59"/>
      <c r="B633" s="164"/>
      <c r="C633" s="164"/>
      <c r="D633" s="164"/>
      <c r="E633" s="164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149"/>
      <c r="Z633" s="149"/>
      <c r="AA633" s="59"/>
      <c r="AB633" s="59"/>
      <c r="AC633" s="59"/>
      <c r="AD633" s="59"/>
      <c r="AE633" s="59"/>
      <c r="AF633" s="59"/>
      <c r="AG633" s="59"/>
      <c r="AH633" s="59"/>
    </row>
    <row r="634">
      <c r="A634" s="59"/>
      <c r="B634" s="164"/>
      <c r="C634" s="164"/>
      <c r="D634" s="164"/>
      <c r="E634" s="164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149"/>
      <c r="Z634" s="149"/>
      <c r="AA634" s="59"/>
      <c r="AB634" s="59"/>
      <c r="AC634" s="59"/>
      <c r="AD634" s="59"/>
      <c r="AE634" s="59"/>
      <c r="AF634" s="59"/>
      <c r="AG634" s="59"/>
      <c r="AH634" s="59"/>
    </row>
    <row r="635">
      <c r="A635" s="59"/>
      <c r="B635" s="164"/>
      <c r="C635" s="164"/>
      <c r="D635" s="164"/>
      <c r="E635" s="164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149"/>
      <c r="Z635" s="149"/>
      <c r="AA635" s="59"/>
      <c r="AB635" s="59"/>
      <c r="AC635" s="59"/>
      <c r="AD635" s="59"/>
      <c r="AE635" s="59"/>
      <c r="AF635" s="59"/>
      <c r="AG635" s="59"/>
      <c r="AH635" s="59"/>
    </row>
    <row r="636">
      <c r="A636" s="59"/>
      <c r="B636" s="164"/>
      <c r="C636" s="164"/>
      <c r="D636" s="164"/>
      <c r="E636" s="164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149"/>
      <c r="Z636" s="149"/>
      <c r="AA636" s="59"/>
      <c r="AB636" s="59"/>
      <c r="AC636" s="59"/>
      <c r="AD636" s="59"/>
      <c r="AE636" s="59"/>
      <c r="AF636" s="59"/>
      <c r="AG636" s="59"/>
      <c r="AH636" s="59"/>
    </row>
    <row r="637">
      <c r="A637" s="59"/>
      <c r="B637" s="164"/>
      <c r="C637" s="164"/>
      <c r="D637" s="164"/>
      <c r="E637" s="164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149"/>
      <c r="Z637" s="149"/>
      <c r="AA637" s="59"/>
      <c r="AB637" s="59"/>
      <c r="AC637" s="59"/>
      <c r="AD637" s="59"/>
      <c r="AE637" s="59"/>
      <c r="AF637" s="59"/>
      <c r="AG637" s="59"/>
      <c r="AH637" s="59"/>
    </row>
    <row r="638">
      <c r="A638" s="59"/>
      <c r="B638" s="164"/>
      <c r="C638" s="164"/>
      <c r="D638" s="164"/>
      <c r="E638" s="164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149"/>
      <c r="Z638" s="149"/>
      <c r="AA638" s="59"/>
      <c r="AB638" s="59"/>
      <c r="AC638" s="59"/>
      <c r="AD638" s="59"/>
      <c r="AE638" s="59"/>
      <c r="AF638" s="59"/>
      <c r="AG638" s="59"/>
      <c r="AH638" s="59"/>
    </row>
    <row r="639">
      <c r="A639" s="59"/>
      <c r="B639" s="164"/>
      <c r="C639" s="164"/>
      <c r="D639" s="164"/>
      <c r="E639" s="164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149"/>
      <c r="Z639" s="149"/>
      <c r="AA639" s="59"/>
      <c r="AB639" s="59"/>
      <c r="AC639" s="59"/>
      <c r="AD639" s="59"/>
      <c r="AE639" s="59"/>
      <c r="AF639" s="59"/>
      <c r="AG639" s="59"/>
      <c r="AH639" s="59"/>
    </row>
    <row r="640">
      <c r="A640" s="59"/>
      <c r="B640" s="164"/>
      <c r="C640" s="164"/>
      <c r="D640" s="164"/>
      <c r="E640" s="164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149"/>
      <c r="Z640" s="149"/>
      <c r="AA640" s="59"/>
      <c r="AB640" s="59"/>
      <c r="AC640" s="59"/>
      <c r="AD640" s="59"/>
      <c r="AE640" s="59"/>
      <c r="AF640" s="59"/>
      <c r="AG640" s="59"/>
      <c r="AH640" s="59"/>
    </row>
    <row r="641">
      <c r="A641" s="59"/>
      <c r="B641" s="164"/>
      <c r="C641" s="164"/>
      <c r="D641" s="164"/>
      <c r="E641" s="164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149"/>
      <c r="Z641" s="149"/>
      <c r="AA641" s="59"/>
      <c r="AB641" s="59"/>
      <c r="AC641" s="59"/>
      <c r="AD641" s="59"/>
      <c r="AE641" s="59"/>
      <c r="AF641" s="59"/>
      <c r="AG641" s="59"/>
      <c r="AH641" s="59"/>
    </row>
    <row r="642">
      <c r="A642" s="59"/>
      <c r="B642" s="164"/>
      <c r="C642" s="164"/>
      <c r="D642" s="164"/>
      <c r="E642" s="164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149"/>
      <c r="Z642" s="149"/>
      <c r="AA642" s="59"/>
      <c r="AB642" s="59"/>
      <c r="AC642" s="59"/>
      <c r="AD642" s="59"/>
      <c r="AE642" s="59"/>
      <c r="AF642" s="59"/>
      <c r="AG642" s="59"/>
      <c r="AH642" s="59"/>
    </row>
    <row r="643">
      <c r="A643" s="59"/>
      <c r="B643" s="164"/>
      <c r="C643" s="164"/>
      <c r="D643" s="164"/>
      <c r="E643" s="164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149"/>
      <c r="Z643" s="149"/>
      <c r="AA643" s="59"/>
      <c r="AB643" s="59"/>
      <c r="AC643" s="59"/>
      <c r="AD643" s="59"/>
      <c r="AE643" s="59"/>
      <c r="AF643" s="59"/>
      <c r="AG643" s="59"/>
      <c r="AH643" s="59"/>
    </row>
    <row r="644">
      <c r="A644" s="59"/>
      <c r="B644" s="164"/>
      <c r="C644" s="164"/>
      <c r="D644" s="164"/>
      <c r="E644" s="164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149"/>
      <c r="Z644" s="149"/>
      <c r="AA644" s="59"/>
      <c r="AB644" s="59"/>
      <c r="AC644" s="59"/>
      <c r="AD644" s="59"/>
      <c r="AE644" s="59"/>
      <c r="AF644" s="59"/>
      <c r="AG644" s="59"/>
      <c r="AH644" s="59"/>
    </row>
    <row r="645">
      <c r="A645" s="59"/>
      <c r="B645" s="164"/>
      <c r="C645" s="164"/>
      <c r="D645" s="164"/>
      <c r="E645" s="164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149"/>
      <c r="Z645" s="149"/>
      <c r="AA645" s="59"/>
      <c r="AB645" s="59"/>
      <c r="AC645" s="59"/>
      <c r="AD645" s="59"/>
      <c r="AE645" s="59"/>
      <c r="AF645" s="59"/>
      <c r="AG645" s="59"/>
      <c r="AH645" s="59"/>
    </row>
    <row r="646">
      <c r="A646" s="59"/>
      <c r="B646" s="164"/>
      <c r="C646" s="164"/>
      <c r="D646" s="164"/>
      <c r="E646" s="164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149"/>
      <c r="Z646" s="149"/>
      <c r="AA646" s="59"/>
      <c r="AB646" s="59"/>
      <c r="AC646" s="59"/>
      <c r="AD646" s="59"/>
      <c r="AE646" s="59"/>
      <c r="AF646" s="59"/>
      <c r="AG646" s="59"/>
      <c r="AH646" s="59"/>
    </row>
    <row r="647">
      <c r="A647" s="59"/>
      <c r="B647" s="164"/>
      <c r="C647" s="164"/>
      <c r="D647" s="164"/>
      <c r="E647" s="164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149"/>
      <c r="Z647" s="149"/>
      <c r="AA647" s="59"/>
      <c r="AB647" s="59"/>
      <c r="AC647" s="59"/>
      <c r="AD647" s="59"/>
      <c r="AE647" s="59"/>
      <c r="AF647" s="59"/>
      <c r="AG647" s="59"/>
      <c r="AH647" s="59"/>
    </row>
    <row r="648">
      <c r="A648" s="59"/>
      <c r="B648" s="164"/>
      <c r="C648" s="164"/>
      <c r="D648" s="164"/>
      <c r="E648" s="164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149"/>
      <c r="Z648" s="149"/>
      <c r="AA648" s="59"/>
      <c r="AB648" s="59"/>
      <c r="AC648" s="59"/>
      <c r="AD648" s="59"/>
      <c r="AE648" s="59"/>
      <c r="AF648" s="59"/>
      <c r="AG648" s="59"/>
      <c r="AH648" s="59"/>
    </row>
    <row r="649">
      <c r="A649" s="59"/>
      <c r="B649" s="164"/>
      <c r="C649" s="164"/>
      <c r="D649" s="164"/>
      <c r="E649" s="164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149"/>
      <c r="Z649" s="149"/>
      <c r="AA649" s="59"/>
      <c r="AB649" s="59"/>
      <c r="AC649" s="59"/>
      <c r="AD649" s="59"/>
      <c r="AE649" s="59"/>
      <c r="AF649" s="59"/>
      <c r="AG649" s="59"/>
      <c r="AH649" s="59"/>
    </row>
    <row r="650">
      <c r="A650" s="59"/>
      <c r="B650" s="164"/>
      <c r="C650" s="164"/>
      <c r="D650" s="164"/>
      <c r="E650" s="164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149"/>
      <c r="Z650" s="149"/>
      <c r="AA650" s="59"/>
      <c r="AB650" s="59"/>
      <c r="AC650" s="59"/>
      <c r="AD650" s="59"/>
      <c r="AE650" s="59"/>
      <c r="AF650" s="59"/>
      <c r="AG650" s="59"/>
      <c r="AH650" s="59"/>
    </row>
    <row r="651">
      <c r="A651" s="59"/>
      <c r="B651" s="164"/>
      <c r="C651" s="164"/>
      <c r="D651" s="164"/>
      <c r="E651" s="164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149"/>
      <c r="Z651" s="149"/>
      <c r="AA651" s="59"/>
      <c r="AB651" s="59"/>
      <c r="AC651" s="59"/>
      <c r="AD651" s="59"/>
      <c r="AE651" s="59"/>
      <c r="AF651" s="59"/>
      <c r="AG651" s="59"/>
      <c r="AH651" s="59"/>
    </row>
    <row r="652">
      <c r="A652" s="59"/>
      <c r="B652" s="164"/>
      <c r="C652" s="164"/>
      <c r="D652" s="164"/>
      <c r="E652" s="164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149"/>
      <c r="Z652" s="149"/>
      <c r="AA652" s="59"/>
      <c r="AB652" s="59"/>
      <c r="AC652" s="59"/>
      <c r="AD652" s="59"/>
      <c r="AE652" s="59"/>
      <c r="AF652" s="59"/>
      <c r="AG652" s="59"/>
      <c r="AH652" s="59"/>
    </row>
    <row r="653">
      <c r="A653" s="59"/>
      <c r="B653" s="164"/>
      <c r="C653" s="164"/>
      <c r="D653" s="164"/>
      <c r="E653" s="164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149"/>
      <c r="Z653" s="149"/>
      <c r="AA653" s="59"/>
      <c r="AB653" s="59"/>
      <c r="AC653" s="59"/>
      <c r="AD653" s="59"/>
      <c r="AE653" s="59"/>
      <c r="AF653" s="59"/>
      <c r="AG653" s="59"/>
      <c r="AH653" s="59"/>
    </row>
    <row r="654">
      <c r="A654" s="59"/>
      <c r="B654" s="164"/>
      <c r="C654" s="164"/>
      <c r="D654" s="164"/>
      <c r="E654" s="164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149"/>
      <c r="Z654" s="149"/>
      <c r="AA654" s="59"/>
      <c r="AB654" s="59"/>
      <c r="AC654" s="59"/>
      <c r="AD654" s="59"/>
      <c r="AE654" s="59"/>
      <c r="AF654" s="59"/>
      <c r="AG654" s="59"/>
      <c r="AH654" s="59"/>
    </row>
    <row r="655">
      <c r="A655" s="59"/>
      <c r="B655" s="164"/>
      <c r="C655" s="164"/>
      <c r="D655" s="164"/>
      <c r="E655" s="164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149"/>
      <c r="Z655" s="149"/>
      <c r="AA655" s="59"/>
      <c r="AB655" s="59"/>
      <c r="AC655" s="59"/>
      <c r="AD655" s="59"/>
      <c r="AE655" s="59"/>
      <c r="AF655" s="59"/>
      <c r="AG655" s="59"/>
      <c r="AH655" s="59"/>
    </row>
    <row r="656">
      <c r="A656" s="59"/>
      <c r="B656" s="164"/>
      <c r="C656" s="164"/>
      <c r="D656" s="164"/>
      <c r="E656" s="164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149"/>
      <c r="Z656" s="149"/>
      <c r="AA656" s="59"/>
      <c r="AB656" s="59"/>
      <c r="AC656" s="59"/>
      <c r="AD656" s="59"/>
      <c r="AE656" s="59"/>
      <c r="AF656" s="59"/>
      <c r="AG656" s="59"/>
      <c r="AH656" s="59"/>
    </row>
    <row r="657">
      <c r="A657" s="59"/>
      <c r="B657" s="164"/>
      <c r="C657" s="164"/>
      <c r="D657" s="164"/>
      <c r="E657" s="164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149"/>
      <c r="Z657" s="149"/>
      <c r="AA657" s="59"/>
      <c r="AB657" s="59"/>
      <c r="AC657" s="59"/>
      <c r="AD657" s="59"/>
      <c r="AE657" s="59"/>
      <c r="AF657" s="59"/>
      <c r="AG657" s="59"/>
      <c r="AH657" s="59"/>
    </row>
    <row r="658">
      <c r="A658" s="59"/>
      <c r="B658" s="164"/>
      <c r="C658" s="164"/>
      <c r="D658" s="164"/>
      <c r="E658" s="164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149"/>
      <c r="Z658" s="149"/>
      <c r="AA658" s="59"/>
      <c r="AB658" s="59"/>
      <c r="AC658" s="59"/>
      <c r="AD658" s="59"/>
      <c r="AE658" s="59"/>
      <c r="AF658" s="59"/>
      <c r="AG658" s="59"/>
      <c r="AH658" s="59"/>
    </row>
    <row r="659">
      <c r="A659" s="59"/>
      <c r="B659" s="164"/>
      <c r="C659" s="164"/>
      <c r="D659" s="164"/>
      <c r="E659" s="164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149"/>
      <c r="Z659" s="149"/>
      <c r="AA659" s="59"/>
      <c r="AB659" s="59"/>
      <c r="AC659" s="59"/>
      <c r="AD659" s="59"/>
      <c r="AE659" s="59"/>
      <c r="AF659" s="59"/>
      <c r="AG659" s="59"/>
      <c r="AH659" s="59"/>
    </row>
    <row r="660">
      <c r="A660" s="59"/>
      <c r="B660" s="164"/>
      <c r="C660" s="164"/>
      <c r="D660" s="164"/>
      <c r="E660" s="164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149"/>
      <c r="Z660" s="149"/>
      <c r="AA660" s="59"/>
      <c r="AB660" s="59"/>
      <c r="AC660" s="59"/>
      <c r="AD660" s="59"/>
      <c r="AE660" s="59"/>
      <c r="AF660" s="59"/>
      <c r="AG660" s="59"/>
      <c r="AH660" s="59"/>
    </row>
    <row r="661">
      <c r="A661" s="59"/>
      <c r="B661" s="164"/>
      <c r="C661" s="164"/>
      <c r="D661" s="164"/>
      <c r="E661" s="164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149"/>
      <c r="Z661" s="149"/>
      <c r="AA661" s="59"/>
      <c r="AB661" s="59"/>
      <c r="AC661" s="59"/>
      <c r="AD661" s="59"/>
      <c r="AE661" s="59"/>
      <c r="AF661" s="59"/>
      <c r="AG661" s="59"/>
      <c r="AH661" s="59"/>
    </row>
    <row r="662">
      <c r="A662" s="59"/>
      <c r="B662" s="164"/>
      <c r="C662" s="164"/>
      <c r="D662" s="164"/>
      <c r="E662" s="164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149"/>
      <c r="Z662" s="149"/>
      <c r="AA662" s="59"/>
      <c r="AB662" s="59"/>
      <c r="AC662" s="59"/>
      <c r="AD662" s="59"/>
      <c r="AE662" s="59"/>
      <c r="AF662" s="59"/>
      <c r="AG662" s="59"/>
      <c r="AH662" s="59"/>
    </row>
    <row r="663">
      <c r="A663" s="59"/>
      <c r="B663" s="164"/>
      <c r="C663" s="164"/>
      <c r="D663" s="164"/>
      <c r="E663" s="164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149"/>
      <c r="Z663" s="149"/>
      <c r="AA663" s="59"/>
      <c r="AB663" s="59"/>
      <c r="AC663" s="59"/>
      <c r="AD663" s="59"/>
      <c r="AE663" s="59"/>
      <c r="AF663" s="59"/>
      <c r="AG663" s="59"/>
      <c r="AH663" s="59"/>
    </row>
    <row r="664">
      <c r="A664" s="59"/>
      <c r="B664" s="164"/>
      <c r="C664" s="164"/>
      <c r="D664" s="164"/>
      <c r="E664" s="164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149"/>
      <c r="Z664" s="149"/>
      <c r="AA664" s="59"/>
      <c r="AB664" s="59"/>
      <c r="AC664" s="59"/>
      <c r="AD664" s="59"/>
      <c r="AE664" s="59"/>
      <c r="AF664" s="59"/>
      <c r="AG664" s="59"/>
      <c r="AH664" s="59"/>
    </row>
    <row r="665">
      <c r="A665" s="59"/>
      <c r="B665" s="164"/>
      <c r="C665" s="164"/>
      <c r="D665" s="164"/>
      <c r="E665" s="164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149"/>
      <c r="Z665" s="149"/>
      <c r="AA665" s="59"/>
      <c r="AB665" s="59"/>
      <c r="AC665" s="59"/>
      <c r="AD665" s="59"/>
      <c r="AE665" s="59"/>
      <c r="AF665" s="59"/>
      <c r="AG665" s="59"/>
      <c r="AH665" s="59"/>
    </row>
    <row r="666">
      <c r="A666" s="59"/>
      <c r="B666" s="164"/>
      <c r="C666" s="164"/>
      <c r="D666" s="164"/>
      <c r="E666" s="164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149"/>
      <c r="Z666" s="149"/>
      <c r="AA666" s="59"/>
      <c r="AB666" s="59"/>
      <c r="AC666" s="59"/>
      <c r="AD666" s="59"/>
      <c r="AE666" s="59"/>
      <c r="AF666" s="59"/>
      <c r="AG666" s="59"/>
      <c r="AH666" s="59"/>
    </row>
    <row r="667">
      <c r="A667" s="59"/>
      <c r="B667" s="164"/>
      <c r="C667" s="164"/>
      <c r="D667" s="164"/>
      <c r="E667" s="164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149"/>
      <c r="Z667" s="149"/>
      <c r="AA667" s="59"/>
      <c r="AB667" s="59"/>
      <c r="AC667" s="59"/>
      <c r="AD667" s="59"/>
      <c r="AE667" s="59"/>
      <c r="AF667" s="59"/>
      <c r="AG667" s="59"/>
      <c r="AH667" s="59"/>
    </row>
    <row r="668">
      <c r="A668" s="59"/>
      <c r="B668" s="164"/>
      <c r="C668" s="164"/>
      <c r="D668" s="164"/>
      <c r="E668" s="164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149"/>
      <c r="Z668" s="149"/>
      <c r="AA668" s="59"/>
      <c r="AB668" s="59"/>
      <c r="AC668" s="59"/>
      <c r="AD668" s="59"/>
      <c r="AE668" s="59"/>
      <c r="AF668" s="59"/>
      <c r="AG668" s="59"/>
      <c r="AH668" s="59"/>
    </row>
    <row r="669">
      <c r="A669" s="59"/>
      <c r="B669" s="164"/>
      <c r="C669" s="164"/>
      <c r="D669" s="164"/>
      <c r="E669" s="164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149"/>
      <c r="Z669" s="149"/>
      <c r="AA669" s="59"/>
      <c r="AB669" s="59"/>
      <c r="AC669" s="59"/>
      <c r="AD669" s="59"/>
      <c r="AE669" s="59"/>
      <c r="AF669" s="59"/>
      <c r="AG669" s="59"/>
      <c r="AH669" s="59"/>
    </row>
    <row r="670">
      <c r="A670" s="59"/>
      <c r="B670" s="164"/>
      <c r="C670" s="164"/>
      <c r="D670" s="164"/>
      <c r="E670" s="164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149"/>
      <c r="Z670" s="149"/>
      <c r="AA670" s="59"/>
      <c r="AB670" s="59"/>
      <c r="AC670" s="59"/>
      <c r="AD670" s="59"/>
      <c r="AE670" s="59"/>
      <c r="AF670" s="59"/>
      <c r="AG670" s="59"/>
      <c r="AH670" s="59"/>
    </row>
    <row r="671">
      <c r="A671" s="59"/>
      <c r="B671" s="164"/>
      <c r="C671" s="164"/>
      <c r="D671" s="164"/>
      <c r="E671" s="164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149"/>
      <c r="Z671" s="149"/>
      <c r="AA671" s="59"/>
      <c r="AB671" s="59"/>
      <c r="AC671" s="59"/>
      <c r="AD671" s="59"/>
      <c r="AE671" s="59"/>
      <c r="AF671" s="59"/>
      <c r="AG671" s="59"/>
      <c r="AH671" s="59"/>
    </row>
    <row r="672">
      <c r="A672" s="59"/>
      <c r="B672" s="164"/>
      <c r="C672" s="164"/>
      <c r="D672" s="164"/>
      <c r="E672" s="164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149"/>
      <c r="Z672" s="149"/>
      <c r="AA672" s="59"/>
      <c r="AB672" s="59"/>
      <c r="AC672" s="59"/>
      <c r="AD672" s="59"/>
      <c r="AE672" s="59"/>
      <c r="AF672" s="59"/>
      <c r="AG672" s="59"/>
      <c r="AH672" s="59"/>
    </row>
    <row r="673">
      <c r="A673" s="59"/>
      <c r="B673" s="164"/>
      <c r="C673" s="164"/>
      <c r="D673" s="164"/>
      <c r="E673" s="164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149"/>
      <c r="Z673" s="149"/>
      <c r="AA673" s="59"/>
      <c r="AB673" s="59"/>
      <c r="AC673" s="59"/>
      <c r="AD673" s="59"/>
      <c r="AE673" s="59"/>
      <c r="AF673" s="59"/>
      <c r="AG673" s="59"/>
      <c r="AH673" s="59"/>
    </row>
    <row r="674">
      <c r="A674" s="59"/>
      <c r="B674" s="164"/>
      <c r="C674" s="164"/>
      <c r="D674" s="164"/>
      <c r="E674" s="164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149"/>
      <c r="Z674" s="149"/>
      <c r="AA674" s="59"/>
      <c r="AB674" s="59"/>
      <c r="AC674" s="59"/>
      <c r="AD674" s="59"/>
      <c r="AE674" s="59"/>
      <c r="AF674" s="59"/>
      <c r="AG674" s="59"/>
      <c r="AH674" s="59"/>
    </row>
    <row r="675">
      <c r="A675" s="59"/>
      <c r="B675" s="164"/>
      <c r="C675" s="164"/>
      <c r="D675" s="164"/>
      <c r="E675" s="164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149"/>
      <c r="Z675" s="149"/>
      <c r="AA675" s="59"/>
      <c r="AB675" s="59"/>
      <c r="AC675" s="59"/>
      <c r="AD675" s="59"/>
      <c r="AE675" s="59"/>
      <c r="AF675" s="59"/>
      <c r="AG675" s="59"/>
      <c r="AH675" s="59"/>
    </row>
    <row r="676">
      <c r="A676" s="59"/>
      <c r="B676" s="164"/>
      <c r="C676" s="164"/>
      <c r="D676" s="164"/>
      <c r="E676" s="164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149"/>
      <c r="Z676" s="149"/>
      <c r="AA676" s="59"/>
      <c r="AB676" s="59"/>
      <c r="AC676" s="59"/>
      <c r="AD676" s="59"/>
      <c r="AE676" s="59"/>
      <c r="AF676" s="59"/>
      <c r="AG676" s="59"/>
      <c r="AH676" s="59"/>
    </row>
    <row r="677">
      <c r="A677" s="59"/>
      <c r="B677" s="164"/>
      <c r="C677" s="164"/>
      <c r="D677" s="164"/>
      <c r="E677" s="164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149"/>
      <c r="Z677" s="149"/>
      <c r="AA677" s="59"/>
      <c r="AB677" s="59"/>
      <c r="AC677" s="59"/>
      <c r="AD677" s="59"/>
      <c r="AE677" s="59"/>
      <c r="AF677" s="59"/>
      <c r="AG677" s="59"/>
      <c r="AH677" s="59"/>
    </row>
    <row r="678">
      <c r="A678" s="59"/>
      <c r="B678" s="164"/>
      <c r="C678" s="164"/>
      <c r="D678" s="164"/>
      <c r="E678" s="164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149"/>
      <c r="Z678" s="149"/>
      <c r="AA678" s="59"/>
      <c r="AB678" s="59"/>
      <c r="AC678" s="59"/>
      <c r="AD678" s="59"/>
      <c r="AE678" s="59"/>
      <c r="AF678" s="59"/>
      <c r="AG678" s="59"/>
      <c r="AH678" s="59"/>
    </row>
    <row r="679">
      <c r="A679" s="59"/>
      <c r="B679" s="164"/>
      <c r="C679" s="164"/>
      <c r="D679" s="164"/>
      <c r="E679" s="164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149"/>
      <c r="Z679" s="149"/>
      <c r="AA679" s="59"/>
      <c r="AB679" s="59"/>
      <c r="AC679" s="59"/>
      <c r="AD679" s="59"/>
      <c r="AE679" s="59"/>
      <c r="AF679" s="59"/>
      <c r="AG679" s="59"/>
      <c r="AH679" s="59"/>
    </row>
    <row r="680">
      <c r="A680" s="59"/>
      <c r="B680" s="164"/>
      <c r="C680" s="164"/>
      <c r="D680" s="164"/>
      <c r="E680" s="164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149"/>
      <c r="Z680" s="149"/>
      <c r="AA680" s="59"/>
      <c r="AB680" s="59"/>
      <c r="AC680" s="59"/>
      <c r="AD680" s="59"/>
      <c r="AE680" s="59"/>
      <c r="AF680" s="59"/>
      <c r="AG680" s="59"/>
      <c r="AH680" s="59"/>
    </row>
    <row r="681">
      <c r="A681" s="59"/>
      <c r="B681" s="164"/>
      <c r="C681" s="164"/>
      <c r="D681" s="164"/>
      <c r="E681" s="164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149"/>
      <c r="Z681" s="149"/>
      <c r="AA681" s="59"/>
      <c r="AB681" s="59"/>
      <c r="AC681" s="59"/>
      <c r="AD681" s="59"/>
      <c r="AE681" s="59"/>
      <c r="AF681" s="59"/>
      <c r="AG681" s="59"/>
      <c r="AH681" s="59"/>
    </row>
    <row r="682">
      <c r="A682" s="59"/>
      <c r="B682" s="164"/>
      <c r="C682" s="164"/>
      <c r="D682" s="164"/>
      <c r="E682" s="164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149"/>
      <c r="Z682" s="149"/>
      <c r="AA682" s="59"/>
      <c r="AB682" s="59"/>
      <c r="AC682" s="59"/>
      <c r="AD682" s="59"/>
      <c r="AE682" s="59"/>
      <c r="AF682" s="59"/>
      <c r="AG682" s="59"/>
      <c r="AH682" s="59"/>
    </row>
    <row r="683">
      <c r="A683" s="59"/>
      <c r="B683" s="164"/>
      <c r="C683" s="164"/>
      <c r="D683" s="164"/>
      <c r="E683" s="164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149"/>
      <c r="Z683" s="149"/>
      <c r="AA683" s="59"/>
      <c r="AB683" s="59"/>
      <c r="AC683" s="59"/>
      <c r="AD683" s="59"/>
      <c r="AE683" s="59"/>
      <c r="AF683" s="59"/>
      <c r="AG683" s="59"/>
      <c r="AH683" s="59"/>
    </row>
    <row r="684">
      <c r="A684" s="59"/>
      <c r="B684" s="164"/>
      <c r="C684" s="164"/>
      <c r="D684" s="164"/>
      <c r="E684" s="164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149"/>
      <c r="Z684" s="149"/>
      <c r="AA684" s="59"/>
      <c r="AB684" s="59"/>
      <c r="AC684" s="59"/>
      <c r="AD684" s="59"/>
      <c r="AE684" s="59"/>
      <c r="AF684" s="59"/>
      <c r="AG684" s="59"/>
      <c r="AH684" s="59"/>
    </row>
    <row r="685">
      <c r="A685" s="59"/>
      <c r="B685" s="164"/>
      <c r="C685" s="164"/>
      <c r="D685" s="164"/>
      <c r="E685" s="164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149"/>
      <c r="Z685" s="149"/>
      <c r="AA685" s="59"/>
      <c r="AB685" s="59"/>
      <c r="AC685" s="59"/>
      <c r="AD685" s="59"/>
      <c r="AE685" s="59"/>
      <c r="AF685" s="59"/>
      <c r="AG685" s="59"/>
      <c r="AH685" s="59"/>
    </row>
    <row r="686">
      <c r="A686" s="59"/>
      <c r="B686" s="164"/>
      <c r="C686" s="164"/>
      <c r="D686" s="164"/>
      <c r="E686" s="164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149"/>
      <c r="Z686" s="149"/>
      <c r="AA686" s="59"/>
      <c r="AB686" s="59"/>
      <c r="AC686" s="59"/>
      <c r="AD686" s="59"/>
      <c r="AE686" s="59"/>
      <c r="AF686" s="59"/>
      <c r="AG686" s="59"/>
      <c r="AH686" s="59"/>
    </row>
    <row r="687">
      <c r="A687" s="59"/>
      <c r="B687" s="164"/>
      <c r="C687" s="164"/>
      <c r="D687" s="164"/>
      <c r="E687" s="164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149"/>
      <c r="Z687" s="149"/>
      <c r="AA687" s="59"/>
      <c r="AB687" s="59"/>
      <c r="AC687" s="59"/>
      <c r="AD687" s="59"/>
      <c r="AE687" s="59"/>
      <c r="AF687" s="59"/>
      <c r="AG687" s="59"/>
      <c r="AH687" s="59"/>
    </row>
    <row r="688">
      <c r="A688" s="59"/>
      <c r="B688" s="164"/>
      <c r="C688" s="164"/>
      <c r="D688" s="164"/>
      <c r="E688" s="164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149"/>
      <c r="Z688" s="149"/>
      <c r="AA688" s="59"/>
      <c r="AB688" s="59"/>
      <c r="AC688" s="59"/>
      <c r="AD688" s="59"/>
      <c r="AE688" s="59"/>
      <c r="AF688" s="59"/>
      <c r="AG688" s="59"/>
      <c r="AH688" s="59"/>
    </row>
    <row r="689">
      <c r="A689" s="59"/>
      <c r="B689" s="164"/>
      <c r="C689" s="164"/>
      <c r="D689" s="164"/>
      <c r="E689" s="164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149"/>
      <c r="Z689" s="149"/>
      <c r="AA689" s="59"/>
      <c r="AB689" s="59"/>
      <c r="AC689" s="59"/>
      <c r="AD689" s="59"/>
      <c r="AE689" s="59"/>
      <c r="AF689" s="59"/>
      <c r="AG689" s="59"/>
      <c r="AH689" s="59"/>
    </row>
    <row r="690">
      <c r="A690" s="59"/>
      <c r="B690" s="164"/>
      <c r="C690" s="164"/>
      <c r="D690" s="164"/>
      <c r="E690" s="164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149"/>
      <c r="Z690" s="149"/>
      <c r="AA690" s="59"/>
      <c r="AB690" s="59"/>
      <c r="AC690" s="59"/>
      <c r="AD690" s="59"/>
      <c r="AE690" s="59"/>
      <c r="AF690" s="59"/>
      <c r="AG690" s="59"/>
      <c r="AH690" s="59"/>
    </row>
    <row r="691">
      <c r="A691" s="59"/>
      <c r="B691" s="164"/>
      <c r="C691" s="164"/>
      <c r="D691" s="164"/>
      <c r="E691" s="164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149"/>
      <c r="Z691" s="149"/>
      <c r="AA691" s="59"/>
      <c r="AB691" s="59"/>
      <c r="AC691" s="59"/>
      <c r="AD691" s="59"/>
      <c r="AE691" s="59"/>
      <c r="AF691" s="59"/>
      <c r="AG691" s="59"/>
      <c r="AH691" s="59"/>
    </row>
    <row r="692">
      <c r="A692" s="59"/>
      <c r="B692" s="164"/>
      <c r="C692" s="164"/>
      <c r="D692" s="164"/>
      <c r="E692" s="164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149"/>
      <c r="Z692" s="149"/>
      <c r="AA692" s="59"/>
      <c r="AB692" s="59"/>
      <c r="AC692" s="59"/>
      <c r="AD692" s="59"/>
      <c r="AE692" s="59"/>
      <c r="AF692" s="59"/>
      <c r="AG692" s="59"/>
      <c r="AH692" s="59"/>
    </row>
    <row r="693">
      <c r="A693" s="59"/>
      <c r="B693" s="164"/>
      <c r="C693" s="164"/>
      <c r="D693" s="164"/>
      <c r="E693" s="164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149"/>
      <c r="Z693" s="149"/>
      <c r="AA693" s="59"/>
      <c r="AB693" s="59"/>
      <c r="AC693" s="59"/>
      <c r="AD693" s="59"/>
      <c r="AE693" s="59"/>
      <c r="AF693" s="59"/>
      <c r="AG693" s="59"/>
      <c r="AH693" s="59"/>
    </row>
    <row r="694">
      <c r="A694" s="59"/>
      <c r="B694" s="164"/>
      <c r="C694" s="164"/>
      <c r="D694" s="164"/>
      <c r="E694" s="164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149"/>
      <c r="Z694" s="149"/>
      <c r="AA694" s="59"/>
      <c r="AB694" s="59"/>
      <c r="AC694" s="59"/>
      <c r="AD694" s="59"/>
      <c r="AE694" s="59"/>
      <c r="AF694" s="59"/>
      <c r="AG694" s="59"/>
      <c r="AH694" s="59"/>
    </row>
    <row r="695">
      <c r="A695" s="59"/>
      <c r="B695" s="164"/>
      <c r="C695" s="164"/>
      <c r="D695" s="164"/>
      <c r="E695" s="164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149"/>
      <c r="Z695" s="149"/>
      <c r="AA695" s="59"/>
      <c r="AB695" s="59"/>
      <c r="AC695" s="59"/>
      <c r="AD695" s="59"/>
      <c r="AE695" s="59"/>
      <c r="AF695" s="59"/>
      <c r="AG695" s="59"/>
      <c r="AH695" s="59"/>
    </row>
    <row r="696">
      <c r="A696" s="59"/>
      <c r="B696" s="164"/>
      <c r="C696" s="164"/>
      <c r="D696" s="164"/>
      <c r="E696" s="164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149"/>
      <c r="Z696" s="149"/>
      <c r="AA696" s="59"/>
      <c r="AB696" s="59"/>
      <c r="AC696" s="59"/>
      <c r="AD696" s="59"/>
      <c r="AE696" s="59"/>
      <c r="AF696" s="59"/>
      <c r="AG696" s="59"/>
      <c r="AH696" s="59"/>
    </row>
    <row r="697">
      <c r="A697" s="59"/>
      <c r="B697" s="164"/>
      <c r="C697" s="164"/>
      <c r="D697" s="164"/>
      <c r="E697" s="164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149"/>
      <c r="Z697" s="149"/>
      <c r="AA697" s="59"/>
      <c r="AB697" s="59"/>
      <c r="AC697" s="59"/>
      <c r="AD697" s="59"/>
      <c r="AE697" s="59"/>
      <c r="AF697" s="59"/>
      <c r="AG697" s="59"/>
      <c r="AH697" s="59"/>
    </row>
    <row r="698">
      <c r="A698" s="59"/>
      <c r="B698" s="164"/>
      <c r="C698" s="164"/>
      <c r="D698" s="164"/>
      <c r="E698" s="164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149"/>
      <c r="Z698" s="149"/>
      <c r="AA698" s="59"/>
      <c r="AB698" s="59"/>
      <c r="AC698" s="59"/>
      <c r="AD698" s="59"/>
      <c r="AE698" s="59"/>
      <c r="AF698" s="59"/>
      <c r="AG698" s="59"/>
      <c r="AH698" s="59"/>
    </row>
    <row r="699">
      <c r="A699" s="59"/>
      <c r="B699" s="164"/>
      <c r="C699" s="164"/>
      <c r="D699" s="164"/>
      <c r="E699" s="164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149"/>
      <c r="Z699" s="149"/>
      <c r="AA699" s="59"/>
      <c r="AB699" s="59"/>
      <c r="AC699" s="59"/>
      <c r="AD699" s="59"/>
      <c r="AE699" s="59"/>
      <c r="AF699" s="59"/>
      <c r="AG699" s="59"/>
      <c r="AH699" s="59"/>
    </row>
    <row r="700">
      <c r="A700" s="59"/>
      <c r="B700" s="164"/>
      <c r="C700" s="164"/>
      <c r="D700" s="164"/>
      <c r="E700" s="164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149"/>
      <c r="Z700" s="149"/>
      <c r="AA700" s="59"/>
      <c r="AB700" s="59"/>
      <c r="AC700" s="59"/>
      <c r="AD700" s="59"/>
      <c r="AE700" s="59"/>
      <c r="AF700" s="59"/>
      <c r="AG700" s="59"/>
      <c r="AH700" s="59"/>
    </row>
    <row r="701">
      <c r="A701" s="59"/>
      <c r="B701" s="164"/>
      <c r="C701" s="164"/>
      <c r="D701" s="164"/>
      <c r="E701" s="164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149"/>
      <c r="Z701" s="149"/>
      <c r="AA701" s="59"/>
      <c r="AB701" s="59"/>
      <c r="AC701" s="59"/>
      <c r="AD701" s="59"/>
      <c r="AE701" s="59"/>
      <c r="AF701" s="59"/>
      <c r="AG701" s="59"/>
      <c r="AH701" s="59"/>
    </row>
    <row r="702">
      <c r="A702" s="59"/>
      <c r="B702" s="164"/>
      <c r="C702" s="164"/>
      <c r="D702" s="164"/>
      <c r="E702" s="164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149"/>
      <c r="Z702" s="149"/>
      <c r="AA702" s="59"/>
      <c r="AB702" s="59"/>
      <c r="AC702" s="59"/>
      <c r="AD702" s="59"/>
      <c r="AE702" s="59"/>
      <c r="AF702" s="59"/>
      <c r="AG702" s="59"/>
      <c r="AH702" s="59"/>
    </row>
    <row r="703">
      <c r="A703" s="59"/>
      <c r="B703" s="164"/>
      <c r="C703" s="164"/>
      <c r="D703" s="164"/>
      <c r="E703" s="164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149"/>
      <c r="Z703" s="149"/>
      <c r="AA703" s="59"/>
      <c r="AB703" s="59"/>
      <c r="AC703" s="59"/>
      <c r="AD703" s="59"/>
      <c r="AE703" s="59"/>
      <c r="AF703" s="59"/>
      <c r="AG703" s="59"/>
      <c r="AH703" s="59"/>
    </row>
    <row r="704">
      <c r="A704" s="59"/>
      <c r="B704" s="164"/>
      <c r="C704" s="164"/>
      <c r="D704" s="164"/>
      <c r="E704" s="164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149"/>
      <c r="Z704" s="149"/>
      <c r="AA704" s="59"/>
      <c r="AB704" s="59"/>
      <c r="AC704" s="59"/>
      <c r="AD704" s="59"/>
      <c r="AE704" s="59"/>
      <c r="AF704" s="59"/>
      <c r="AG704" s="59"/>
      <c r="AH704" s="59"/>
    </row>
    <row r="705">
      <c r="A705" s="59"/>
      <c r="B705" s="164"/>
      <c r="C705" s="164"/>
      <c r="D705" s="164"/>
      <c r="E705" s="164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149"/>
      <c r="Z705" s="149"/>
      <c r="AA705" s="59"/>
      <c r="AB705" s="59"/>
      <c r="AC705" s="59"/>
      <c r="AD705" s="59"/>
      <c r="AE705" s="59"/>
      <c r="AF705" s="59"/>
      <c r="AG705" s="59"/>
      <c r="AH705" s="59"/>
    </row>
    <row r="706">
      <c r="A706" s="59"/>
      <c r="B706" s="164"/>
      <c r="C706" s="164"/>
      <c r="D706" s="164"/>
      <c r="E706" s="164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149"/>
      <c r="Z706" s="149"/>
      <c r="AA706" s="59"/>
      <c r="AB706" s="59"/>
      <c r="AC706" s="59"/>
      <c r="AD706" s="59"/>
      <c r="AE706" s="59"/>
      <c r="AF706" s="59"/>
      <c r="AG706" s="59"/>
      <c r="AH706" s="59"/>
    </row>
    <row r="707">
      <c r="A707" s="59"/>
      <c r="B707" s="164"/>
      <c r="C707" s="164"/>
      <c r="D707" s="164"/>
      <c r="E707" s="164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149"/>
      <c r="Z707" s="149"/>
      <c r="AA707" s="59"/>
      <c r="AB707" s="59"/>
      <c r="AC707" s="59"/>
      <c r="AD707" s="59"/>
      <c r="AE707" s="59"/>
      <c r="AF707" s="59"/>
      <c r="AG707" s="59"/>
      <c r="AH707" s="59"/>
    </row>
    <row r="708">
      <c r="A708" s="59"/>
      <c r="B708" s="164"/>
      <c r="C708" s="164"/>
      <c r="D708" s="164"/>
      <c r="E708" s="164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149"/>
      <c r="Z708" s="149"/>
      <c r="AA708" s="59"/>
      <c r="AB708" s="59"/>
      <c r="AC708" s="59"/>
      <c r="AD708" s="59"/>
      <c r="AE708" s="59"/>
      <c r="AF708" s="59"/>
      <c r="AG708" s="59"/>
      <c r="AH708" s="59"/>
    </row>
    <row r="709">
      <c r="A709" s="59"/>
      <c r="B709" s="164"/>
      <c r="C709" s="164"/>
      <c r="D709" s="164"/>
      <c r="E709" s="164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149"/>
      <c r="Z709" s="149"/>
      <c r="AA709" s="59"/>
      <c r="AB709" s="59"/>
      <c r="AC709" s="59"/>
      <c r="AD709" s="59"/>
      <c r="AE709" s="59"/>
      <c r="AF709" s="59"/>
      <c r="AG709" s="59"/>
      <c r="AH709" s="59"/>
    </row>
    <row r="710">
      <c r="A710" s="59"/>
      <c r="B710" s="164"/>
      <c r="C710" s="164"/>
      <c r="D710" s="164"/>
      <c r="E710" s="164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149"/>
      <c r="Z710" s="149"/>
      <c r="AA710" s="59"/>
      <c r="AB710" s="59"/>
      <c r="AC710" s="59"/>
      <c r="AD710" s="59"/>
      <c r="AE710" s="59"/>
      <c r="AF710" s="59"/>
      <c r="AG710" s="59"/>
      <c r="AH710" s="59"/>
    </row>
    <row r="711">
      <c r="A711" s="59"/>
      <c r="B711" s="164"/>
      <c r="C711" s="164"/>
      <c r="D711" s="164"/>
      <c r="E711" s="164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149"/>
      <c r="Z711" s="149"/>
      <c r="AA711" s="59"/>
      <c r="AB711" s="59"/>
      <c r="AC711" s="59"/>
      <c r="AD711" s="59"/>
      <c r="AE711" s="59"/>
      <c r="AF711" s="59"/>
      <c r="AG711" s="59"/>
      <c r="AH711" s="59"/>
    </row>
    <row r="712">
      <c r="A712" s="59"/>
      <c r="B712" s="164"/>
      <c r="C712" s="164"/>
      <c r="D712" s="164"/>
      <c r="E712" s="164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149"/>
      <c r="Z712" s="149"/>
      <c r="AA712" s="59"/>
      <c r="AB712" s="59"/>
      <c r="AC712" s="59"/>
      <c r="AD712" s="59"/>
      <c r="AE712" s="59"/>
      <c r="AF712" s="59"/>
      <c r="AG712" s="59"/>
      <c r="AH712" s="59"/>
    </row>
    <row r="713">
      <c r="A713" s="59"/>
      <c r="B713" s="164"/>
      <c r="C713" s="164"/>
      <c r="D713" s="164"/>
      <c r="E713" s="164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149"/>
      <c r="Z713" s="149"/>
      <c r="AA713" s="59"/>
      <c r="AB713" s="59"/>
      <c r="AC713" s="59"/>
      <c r="AD713" s="59"/>
      <c r="AE713" s="59"/>
      <c r="AF713" s="59"/>
      <c r="AG713" s="59"/>
      <c r="AH713" s="59"/>
    </row>
    <row r="714">
      <c r="A714" s="59"/>
      <c r="B714" s="164"/>
      <c r="C714" s="164"/>
      <c r="D714" s="164"/>
      <c r="E714" s="164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149"/>
      <c r="Z714" s="149"/>
      <c r="AA714" s="59"/>
      <c r="AB714" s="59"/>
      <c r="AC714" s="59"/>
      <c r="AD714" s="59"/>
      <c r="AE714" s="59"/>
      <c r="AF714" s="59"/>
      <c r="AG714" s="59"/>
      <c r="AH714" s="59"/>
    </row>
    <row r="715">
      <c r="A715" s="59"/>
      <c r="B715" s="164"/>
      <c r="C715" s="164"/>
      <c r="D715" s="164"/>
      <c r="E715" s="164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149"/>
      <c r="Z715" s="149"/>
      <c r="AA715" s="59"/>
      <c r="AB715" s="59"/>
      <c r="AC715" s="59"/>
      <c r="AD715" s="59"/>
      <c r="AE715" s="59"/>
      <c r="AF715" s="59"/>
      <c r="AG715" s="59"/>
      <c r="AH715" s="59"/>
    </row>
    <row r="716">
      <c r="A716" s="59"/>
      <c r="B716" s="164"/>
      <c r="C716" s="164"/>
      <c r="D716" s="164"/>
      <c r="E716" s="164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149"/>
      <c r="Z716" s="149"/>
      <c r="AA716" s="59"/>
      <c r="AB716" s="59"/>
      <c r="AC716" s="59"/>
      <c r="AD716" s="59"/>
      <c r="AE716" s="59"/>
      <c r="AF716" s="59"/>
      <c r="AG716" s="59"/>
      <c r="AH716" s="59"/>
    </row>
    <row r="717">
      <c r="A717" s="59"/>
      <c r="B717" s="164"/>
      <c r="C717" s="164"/>
      <c r="D717" s="164"/>
      <c r="E717" s="164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149"/>
      <c r="Z717" s="149"/>
      <c r="AA717" s="59"/>
      <c r="AB717" s="59"/>
      <c r="AC717" s="59"/>
      <c r="AD717" s="59"/>
      <c r="AE717" s="59"/>
      <c r="AF717" s="59"/>
      <c r="AG717" s="59"/>
      <c r="AH717" s="59"/>
    </row>
    <row r="718">
      <c r="A718" s="59"/>
      <c r="B718" s="164"/>
      <c r="C718" s="164"/>
      <c r="D718" s="164"/>
      <c r="E718" s="164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149"/>
      <c r="Z718" s="149"/>
      <c r="AA718" s="59"/>
      <c r="AB718" s="59"/>
      <c r="AC718" s="59"/>
      <c r="AD718" s="59"/>
      <c r="AE718" s="59"/>
      <c r="AF718" s="59"/>
      <c r="AG718" s="59"/>
      <c r="AH718" s="59"/>
    </row>
    <row r="719">
      <c r="A719" s="59"/>
      <c r="B719" s="164"/>
      <c r="C719" s="164"/>
      <c r="D719" s="164"/>
      <c r="E719" s="164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149"/>
      <c r="Z719" s="149"/>
      <c r="AA719" s="59"/>
      <c r="AB719" s="59"/>
      <c r="AC719" s="59"/>
      <c r="AD719" s="59"/>
      <c r="AE719" s="59"/>
      <c r="AF719" s="59"/>
      <c r="AG719" s="59"/>
      <c r="AH719" s="59"/>
    </row>
    <row r="720">
      <c r="A720" s="59"/>
      <c r="B720" s="164"/>
      <c r="C720" s="164"/>
      <c r="D720" s="164"/>
      <c r="E720" s="164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149"/>
      <c r="Z720" s="149"/>
      <c r="AA720" s="59"/>
      <c r="AB720" s="59"/>
      <c r="AC720" s="59"/>
      <c r="AD720" s="59"/>
      <c r="AE720" s="59"/>
      <c r="AF720" s="59"/>
      <c r="AG720" s="59"/>
      <c r="AH720" s="59"/>
    </row>
    <row r="721">
      <c r="A721" s="59"/>
      <c r="B721" s="164"/>
      <c r="C721" s="164"/>
      <c r="D721" s="164"/>
      <c r="E721" s="164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149"/>
      <c r="Z721" s="149"/>
      <c r="AA721" s="59"/>
      <c r="AB721" s="59"/>
      <c r="AC721" s="59"/>
      <c r="AD721" s="59"/>
      <c r="AE721" s="59"/>
      <c r="AF721" s="59"/>
      <c r="AG721" s="59"/>
      <c r="AH721" s="59"/>
    </row>
    <row r="722">
      <c r="A722" s="59"/>
      <c r="B722" s="164"/>
      <c r="C722" s="164"/>
      <c r="D722" s="164"/>
      <c r="E722" s="164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149"/>
      <c r="Z722" s="149"/>
      <c r="AA722" s="59"/>
      <c r="AB722" s="59"/>
      <c r="AC722" s="59"/>
      <c r="AD722" s="59"/>
      <c r="AE722" s="59"/>
      <c r="AF722" s="59"/>
      <c r="AG722" s="59"/>
      <c r="AH722" s="59"/>
    </row>
    <row r="723">
      <c r="A723" s="59"/>
      <c r="B723" s="164"/>
      <c r="C723" s="164"/>
      <c r="D723" s="164"/>
      <c r="E723" s="164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149"/>
      <c r="Z723" s="149"/>
      <c r="AA723" s="59"/>
      <c r="AB723" s="59"/>
      <c r="AC723" s="59"/>
      <c r="AD723" s="59"/>
      <c r="AE723" s="59"/>
      <c r="AF723" s="59"/>
      <c r="AG723" s="59"/>
      <c r="AH723" s="59"/>
    </row>
    <row r="724">
      <c r="A724" s="59"/>
      <c r="B724" s="164"/>
      <c r="C724" s="164"/>
      <c r="D724" s="164"/>
      <c r="E724" s="164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149"/>
      <c r="Z724" s="149"/>
      <c r="AA724" s="59"/>
      <c r="AB724" s="59"/>
      <c r="AC724" s="59"/>
      <c r="AD724" s="59"/>
      <c r="AE724" s="59"/>
      <c r="AF724" s="59"/>
      <c r="AG724" s="59"/>
      <c r="AH724" s="59"/>
    </row>
    <row r="725">
      <c r="A725" s="59"/>
      <c r="B725" s="164"/>
      <c r="C725" s="164"/>
      <c r="D725" s="164"/>
      <c r="E725" s="164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149"/>
      <c r="Z725" s="149"/>
      <c r="AA725" s="59"/>
      <c r="AB725" s="59"/>
      <c r="AC725" s="59"/>
      <c r="AD725" s="59"/>
      <c r="AE725" s="59"/>
      <c r="AF725" s="59"/>
      <c r="AG725" s="59"/>
      <c r="AH725" s="59"/>
    </row>
    <row r="726">
      <c r="A726" s="59"/>
      <c r="B726" s="164"/>
      <c r="C726" s="164"/>
      <c r="D726" s="164"/>
      <c r="E726" s="164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149"/>
      <c r="Z726" s="149"/>
      <c r="AA726" s="59"/>
      <c r="AB726" s="59"/>
      <c r="AC726" s="59"/>
      <c r="AD726" s="59"/>
      <c r="AE726" s="59"/>
      <c r="AF726" s="59"/>
      <c r="AG726" s="59"/>
      <c r="AH726" s="59"/>
    </row>
    <row r="727">
      <c r="A727" s="59"/>
      <c r="B727" s="164"/>
      <c r="C727" s="164"/>
      <c r="D727" s="164"/>
      <c r="E727" s="164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149"/>
      <c r="Z727" s="149"/>
      <c r="AA727" s="59"/>
      <c r="AB727" s="59"/>
      <c r="AC727" s="59"/>
      <c r="AD727" s="59"/>
      <c r="AE727" s="59"/>
      <c r="AF727" s="59"/>
      <c r="AG727" s="59"/>
      <c r="AH727" s="59"/>
    </row>
    <row r="728">
      <c r="A728" s="59"/>
      <c r="B728" s="164"/>
      <c r="C728" s="164"/>
      <c r="D728" s="164"/>
      <c r="E728" s="164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149"/>
      <c r="Z728" s="149"/>
      <c r="AA728" s="59"/>
      <c r="AB728" s="59"/>
      <c r="AC728" s="59"/>
      <c r="AD728" s="59"/>
      <c r="AE728" s="59"/>
      <c r="AF728" s="59"/>
      <c r="AG728" s="59"/>
      <c r="AH728" s="59"/>
    </row>
    <row r="729">
      <c r="A729" s="59"/>
      <c r="B729" s="164"/>
      <c r="C729" s="164"/>
      <c r="D729" s="164"/>
      <c r="E729" s="164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149"/>
      <c r="Z729" s="149"/>
      <c r="AA729" s="59"/>
      <c r="AB729" s="59"/>
      <c r="AC729" s="59"/>
      <c r="AD729" s="59"/>
      <c r="AE729" s="59"/>
      <c r="AF729" s="59"/>
      <c r="AG729" s="59"/>
      <c r="AH729" s="59"/>
    </row>
    <row r="730">
      <c r="A730" s="59"/>
      <c r="B730" s="164"/>
      <c r="C730" s="164"/>
      <c r="D730" s="164"/>
      <c r="E730" s="164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149"/>
      <c r="Z730" s="149"/>
      <c r="AA730" s="59"/>
      <c r="AB730" s="59"/>
      <c r="AC730" s="59"/>
      <c r="AD730" s="59"/>
      <c r="AE730" s="59"/>
      <c r="AF730" s="59"/>
      <c r="AG730" s="59"/>
      <c r="AH730" s="59"/>
    </row>
    <row r="731">
      <c r="A731" s="59"/>
      <c r="B731" s="164"/>
      <c r="C731" s="164"/>
      <c r="D731" s="164"/>
      <c r="E731" s="164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149"/>
      <c r="Z731" s="149"/>
      <c r="AA731" s="59"/>
      <c r="AB731" s="59"/>
      <c r="AC731" s="59"/>
      <c r="AD731" s="59"/>
      <c r="AE731" s="59"/>
      <c r="AF731" s="59"/>
      <c r="AG731" s="59"/>
      <c r="AH731" s="59"/>
    </row>
    <row r="732">
      <c r="A732" s="59"/>
      <c r="B732" s="164"/>
      <c r="C732" s="164"/>
      <c r="D732" s="164"/>
      <c r="E732" s="164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149"/>
      <c r="Z732" s="149"/>
      <c r="AA732" s="59"/>
      <c r="AB732" s="59"/>
      <c r="AC732" s="59"/>
      <c r="AD732" s="59"/>
      <c r="AE732" s="59"/>
      <c r="AF732" s="59"/>
      <c r="AG732" s="59"/>
      <c r="AH732" s="59"/>
    </row>
    <row r="733">
      <c r="A733" s="59"/>
      <c r="B733" s="164"/>
      <c r="C733" s="164"/>
      <c r="D733" s="164"/>
      <c r="E733" s="164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149"/>
      <c r="Z733" s="149"/>
      <c r="AA733" s="59"/>
      <c r="AB733" s="59"/>
      <c r="AC733" s="59"/>
      <c r="AD733" s="59"/>
      <c r="AE733" s="59"/>
      <c r="AF733" s="59"/>
      <c r="AG733" s="59"/>
      <c r="AH733" s="59"/>
    </row>
    <row r="734">
      <c r="A734" s="59"/>
      <c r="B734" s="164"/>
      <c r="C734" s="164"/>
      <c r="D734" s="164"/>
      <c r="E734" s="164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149"/>
      <c r="Z734" s="149"/>
      <c r="AA734" s="59"/>
      <c r="AB734" s="59"/>
      <c r="AC734" s="59"/>
      <c r="AD734" s="59"/>
      <c r="AE734" s="59"/>
      <c r="AF734" s="59"/>
      <c r="AG734" s="59"/>
      <c r="AH734" s="59"/>
    </row>
    <row r="735">
      <c r="A735" s="59"/>
      <c r="B735" s="164"/>
      <c r="C735" s="164"/>
      <c r="D735" s="164"/>
      <c r="E735" s="164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149"/>
      <c r="Z735" s="149"/>
      <c r="AA735" s="59"/>
      <c r="AB735" s="59"/>
      <c r="AC735" s="59"/>
      <c r="AD735" s="59"/>
      <c r="AE735" s="59"/>
      <c r="AF735" s="59"/>
      <c r="AG735" s="59"/>
      <c r="AH735" s="59"/>
    </row>
    <row r="736">
      <c r="A736" s="59"/>
      <c r="B736" s="164"/>
      <c r="C736" s="164"/>
      <c r="D736" s="164"/>
      <c r="E736" s="164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149"/>
      <c r="Z736" s="149"/>
      <c r="AA736" s="59"/>
      <c r="AB736" s="59"/>
      <c r="AC736" s="59"/>
      <c r="AD736" s="59"/>
      <c r="AE736" s="59"/>
      <c r="AF736" s="59"/>
      <c r="AG736" s="59"/>
      <c r="AH736" s="59"/>
    </row>
    <row r="737">
      <c r="A737" s="59"/>
      <c r="B737" s="164"/>
      <c r="C737" s="164"/>
      <c r="D737" s="164"/>
      <c r="E737" s="164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149"/>
      <c r="Z737" s="149"/>
      <c r="AA737" s="59"/>
      <c r="AB737" s="59"/>
      <c r="AC737" s="59"/>
      <c r="AD737" s="59"/>
      <c r="AE737" s="59"/>
      <c r="AF737" s="59"/>
      <c r="AG737" s="59"/>
      <c r="AH737" s="59"/>
    </row>
    <row r="738">
      <c r="A738" s="59"/>
      <c r="B738" s="164"/>
      <c r="C738" s="164"/>
      <c r="D738" s="164"/>
      <c r="E738" s="164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149"/>
      <c r="Z738" s="149"/>
      <c r="AA738" s="59"/>
      <c r="AB738" s="59"/>
      <c r="AC738" s="59"/>
      <c r="AD738" s="59"/>
      <c r="AE738" s="59"/>
      <c r="AF738" s="59"/>
      <c r="AG738" s="59"/>
      <c r="AH738" s="59"/>
    </row>
    <row r="739">
      <c r="A739" s="59"/>
      <c r="B739" s="164"/>
      <c r="C739" s="164"/>
      <c r="D739" s="164"/>
      <c r="E739" s="164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149"/>
      <c r="Z739" s="149"/>
      <c r="AA739" s="59"/>
      <c r="AB739" s="59"/>
      <c r="AC739" s="59"/>
      <c r="AD739" s="59"/>
      <c r="AE739" s="59"/>
      <c r="AF739" s="59"/>
      <c r="AG739" s="59"/>
      <c r="AH739" s="59"/>
    </row>
    <row r="740">
      <c r="A740" s="59"/>
      <c r="B740" s="164"/>
      <c r="C740" s="164"/>
      <c r="D740" s="164"/>
      <c r="E740" s="164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149"/>
      <c r="Z740" s="149"/>
      <c r="AA740" s="59"/>
      <c r="AB740" s="59"/>
      <c r="AC740" s="59"/>
      <c r="AD740" s="59"/>
      <c r="AE740" s="59"/>
      <c r="AF740" s="59"/>
      <c r="AG740" s="59"/>
      <c r="AH740" s="59"/>
    </row>
    <row r="741">
      <c r="A741" s="59"/>
      <c r="B741" s="164"/>
      <c r="C741" s="164"/>
      <c r="D741" s="164"/>
      <c r="E741" s="164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149"/>
      <c r="Z741" s="149"/>
      <c r="AA741" s="59"/>
      <c r="AB741" s="59"/>
      <c r="AC741" s="59"/>
      <c r="AD741" s="59"/>
      <c r="AE741" s="59"/>
      <c r="AF741" s="59"/>
      <c r="AG741" s="59"/>
      <c r="AH741" s="59"/>
    </row>
    <row r="742">
      <c r="A742" s="59"/>
      <c r="B742" s="164"/>
      <c r="C742" s="164"/>
      <c r="D742" s="164"/>
      <c r="E742" s="164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149"/>
      <c r="Z742" s="149"/>
      <c r="AA742" s="59"/>
      <c r="AB742" s="59"/>
      <c r="AC742" s="59"/>
      <c r="AD742" s="59"/>
      <c r="AE742" s="59"/>
      <c r="AF742" s="59"/>
      <c r="AG742" s="59"/>
      <c r="AH742" s="59"/>
    </row>
    <row r="743">
      <c r="A743" s="59"/>
      <c r="B743" s="164"/>
      <c r="C743" s="164"/>
      <c r="D743" s="164"/>
      <c r="E743" s="164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149"/>
      <c r="Z743" s="149"/>
      <c r="AA743" s="59"/>
      <c r="AB743" s="59"/>
      <c r="AC743" s="59"/>
      <c r="AD743" s="59"/>
      <c r="AE743" s="59"/>
      <c r="AF743" s="59"/>
      <c r="AG743" s="59"/>
      <c r="AH743" s="59"/>
    </row>
    <row r="744">
      <c r="A744" s="59"/>
      <c r="B744" s="164"/>
      <c r="C744" s="164"/>
      <c r="D744" s="164"/>
      <c r="E744" s="164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149"/>
      <c r="Z744" s="149"/>
      <c r="AA744" s="59"/>
      <c r="AB744" s="59"/>
      <c r="AC744" s="59"/>
      <c r="AD744" s="59"/>
      <c r="AE744" s="59"/>
      <c r="AF744" s="59"/>
      <c r="AG744" s="59"/>
      <c r="AH744" s="59"/>
    </row>
    <row r="745">
      <c r="A745" s="59"/>
      <c r="B745" s="164"/>
      <c r="C745" s="164"/>
      <c r="D745" s="164"/>
      <c r="E745" s="164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149"/>
      <c r="Z745" s="149"/>
      <c r="AA745" s="59"/>
      <c r="AB745" s="59"/>
      <c r="AC745" s="59"/>
      <c r="AD745" s="59"/>
      <c r="AE745" s="59"/>
      <c r="AF745" s="59"/>
      <c r="AG745" s="59"/>
      <c r="AH745" s="59"/>
    </row>
    <row r="746">
      <c r="A746" s="59"/>
      <c r="B746" s="164"/>
      <c r="C746" s="164"/>
      <c r="D746" s="164"/>
      <c r="E746" s="164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149"/>
      <c r="Z746" s="149"/>
      <c r="AA746" s="59"/>
      <c r="AB746" s="59"/>
      <c r="AC746" s="59"/>
      <c r="AD746" s="59"/>
      <c r="AE746" s="59"/>
      <c r="AF746" s="59"/>
      <c r="AG746" s="59"/>
      <c r="AH746" s="59"/>
    </row>
    <row r="747">
      <c r="A747" s="59"/>
      <c r="B747" s="164"/>
      <c r="C747" s="164"/>
      <c r="D747" s="164"/>
      <c r="E747" s="164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149"/>
      <c r="Z747" s="149"/>
      <c r="AA747" s="59"/>
      <c r="AB747" s="59"/>
      <c r="AC747" s="59"/>
      <c r="AD747" s="59"/>
      <c r="AE747" s="59"/>
      <c r="AF747" s="59"/>
      <c r="AG747" s="59"/>
      <c r="AH747" s="59"/>
    </row>
    <row r="748">
      <c r="A748" s="59"/>
      <c r="B748" s="164"/>
      <c r="C748" s="164"/>
      <c r="D748" s="164"/>
      <c r="E748" s="164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149"/>
      <c r="Z748" s="149"/>
      <c r="AA748" s="59"/>
      <c r="AB748" s="59"/>
      <c r="AC748" s="59"/>
      <c r="AD748" s="59"/>
      <c r="AE748" s="59"/>
      <c r="AF748" s="59"/>
      <c r="AG748" s="59"/>
      <c r="AH748" s="59"/>
    </row>
    <row r="749">
      <c r="A749" s="59"/>
      <c r="B749" s="164"/>
      <c r="C749" s="164"/>
      <c r="D749" s="164"/>
      <c r="E749" s="164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149"/>
      <c r="Z749" s="149"/>
      <c r="AA749" s="59"/>
      <c r="AB749" s="59"/>
      <c r="AC749" s="59"/>
      <c r="AD749" s="59"/>
      <c r="AE749" s="59"/>
      <c r="AF749" s="59"/>
      <c r="AG749" s="59"/>
      <c r="AH749" s="59"/>
    </row>
    <row r="750">
      <c r="A750" s="59"/>
      <c r="B750" s="164"/>
      <c r="C750" s="164"/>
      <c r="D750" s="164"/>
      <c r="E750" s="164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149"/>
      <c r="Z750" s="149"/>
      <c r="AA750" s="59"/>
      <c r="AB750" s="59"/>
      <c r="AC750" s="59"/>
      <c r="AD750" s="59"/>
      <c r="AE750" s="59"/>
      <c r="AF750" s="59"/>
      <c r="AG750" s="59"/>
      <c r="AH750" s="59"/>
    </row>
    <row r="751">
      <c r="A751" s="59"/>
      <c r="B751" s="164"/>
      <c r="C751" s="164"/>
      <c r="D751" s="164"/>
      <c r="E751" s="164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149"/>
      <c r="Z751" s="149"/>
      <c r="AA751" s="59"/>
      <c r="AB751" s="59"/>
      <c r="AC751" s="59"/>
      <c r="AD751" s="59"/>
      <c r="AE751" s="59"/>
      <c r="AF751" s="59"/>
      <c r="AG751" s="59"/>
      <c r="AH751" s="59"/>
    </row>
    <row r="752">
      <c r="A752" s="59"/>
      <c r="B752" s="164"/>
      <c r="C752" s="164"/>
      <c r="D752" s="164"/>
      <c r="E752" s="164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149"/>
      <c r="Z752" s="149"/>
      <c r="AA752" s="59"/>
      <c r="AB752" s="59"/>
      <c r="AC752" s="59"/>
      <c r="AD752" s="59"/>
      <c r="AE752" s="59"/>
      <c r="AF752" s="59"/>
      <c r="AG752" s="59"/>
      <c r="AH752" s="59"/>
    </row>
    <row r="753">
      <c r="A753" s="59"/>
      <c r="B753" s="164"/>
      <c r="C753" s="164"/>
      <c r="D753" s="164"/>
      <c r="E753" s="164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149"/>
      <c r="Z753" s="149"/>
      <c r="AA753" s="59"/>
      <c r="AB753" s="59"/>
      <c r="AC753" s="59"/>
      <c r="AD753" s="59"/>
      <c r="AE753" s="59"/>
      <c r="AF753" s="59"/>
      <c r="AG753" s="59"/>
      <c r="AH753" s="59"/>
    </row>
    <row r="754">
      <c r="A754" s="59"/>
      <c r="B754" s="164"/>
      <c r="C754" s="164"/>
      <c r="D754" s="164"/>
      <c r="E754" s="164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149"/>
      <c r="Z754" s="149"/>
      <c r="AA754" s="59"/>
      <c r="AB754" s="59"/>
      <c r="AC754" s="59"/>
      <c r="AD754" s="59"/>
      <c r="AE754" s="59"/>
      <c r="AF754" s="59"/>
      <c r="AG754" s="59"/>
      <c r="AH754" s="59"/>
    </row>
    <row r="755">
      <c r="A755" s="59"/>
      <c r="B755" s="164"/>
      <c r="C755" s="164"/>
      <c r="D755" s="164"/>
      <c r="E755" s="164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149"/>
      <c r="Z755" s="149"/>
      <c r="AA755" s="59"/>
      <c r="AB755" s="59"/>
      <c r="AC755" s="59"/>
      <c r="AD755" s="59"/>
      <c r="AE755" s="59"/>
      <c r="AF755" s="59"/>
      <c r="AG755" s="59"/>
      <c r="AH755" s="59"/>
    </row>
    <row r="756">
      <c r="A756" s="59"/>
      <c r="B756" s="164"/>
      <c r="C756" s="164"/>
      <c r="D756" s="164"/>
      <c r="E756" s="164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149"/>
      <c r="Z756" s="149"/>
      <c r="AA756" s="59"/>
      <c r="AB756" s="59"/>
      <c r="AC756" s="59"/>
      <c r="AD756" s="59"/>
      <c r="AE756" s="59"/>
      <c r="AF756" s="59"/>
      <c r="AG756" s="59"/>
      <c r="AH756" s="59"/>
    </row>
    <row r="757">
      <c r="A757" s="59"/>
      <c r="B757" s="164"/>
      <c r="C757" s="164"/>
      <c r="D757" s="164"/>
      <c r="E757" s="164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149"/>
      <c r="Z757" s="149"/>
      <c r="AA757" s="59"/>
      <c r="AB757" s="59"/>
      <c r="AC757" s="59"/>
      <c r="AD757" s="59"/>
      <c r="AE757" s="59"/>
      <c r="AF757" s="59"/>
      <c r="AG757" s="59"/>
      <c r="AH757" s="59"/>
    </row>
    <row r="758">
      <c r="A758" s="59"/>
      <c r="B758" s="164"/>
      <c r="C758" s="164"/>
      <c r="D758" s="164"/>
      <c r="E758" s="164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149"/>
      <c r="Z758" s="149"/>
      <c r="AA758" s="59"/>
      <c r="AB758" s="59"/>
      <c r="AC758" s="59"/>
      <c r="AD758" s="59"/>
      <c r="AE758" s="59"/>
      <c r="AF758" s="59"/>
      <c r="AG758" s="59"/>
      <c r="AH758" s="59"/>
    </row>
    <row r="759">
      <c r="A759" s="59"/>
      <c r="B759" s="164"/>
      <c r="C759" s="164"/>
      <c r="D759" s="164"/>
      <c r="E759" s="164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149"/>
      <c r="Z759" s="149"/>
      <c r="AA759" s="59"/>
      <c r="AB759" s="59"/>
      <c r="AC759" s="59"/>
      <c r="AD759" s="59"/>
      <c r="AE759" s="59"/>
      <c r="AF759" s="59"/>
      <c r="AG759" s="59"/>
      <c r="AH759" s="59"/>
    </row>
    <row r="760">
      <c r="A760" s="59"/>
      <c r="B760" s="164"/>
      <c r="C760" s="164"/>
      <c r="D760" s="164"/>
      <c r="E760" s="164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149"/>
      <c r="Z760" s="149"/>
      <c r="AA760" s="59"/>
      <c r="AB760" s="59"/>
      <c r="AC760" s="59"/>
      <c r="AD760" s="59"/>
      <c r="AE760" s="59"/>
      <c r="AF760" s="59"/>
      <c r="AG760" s="59"/>
      <c r="AH760" s="59"/>
    </row>
    <row r="761">
      <c r="A761" s="59"/>
      <c r="B761" s="164"/>
      <c r="C761" s="164"/>
      <c r="D761" s="164"/>
      <c r="E761" s="164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149"/>
      <c r="Z761" s="149"/>
      <c r="AA761" s="59"/>
      <c r="AB761" s="59"/>
      <c r="AC761" s="59"/>
      <c r="AD761" s="59"/>
      <c r="AE761" s="59"/>
      <c r="AF761" s="59"/>
      <c r="AG761" s="59"/>
      <c r="AH761" s="59"/>
    </row>
    <row r="762">
      <c r="A762" s="59"/>
      <c r="B762" s="164"/>
      <c r="C762" s="164"/>
      <c r="D762" s="164"/>
      <c r="E762" s="164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149"/>
      <c r="Z762" s="149"/>
      <c r="AA762" s="59"/>
      <c r="AB762" s="59"/>
      <c r="AC762" s="59"/>
      <c r="AD762" s="59"/>
      <c r="AE762" s="59"/>
      <c r="AF762" s="59"/>
      <c r="AG762" s="59"/>
      <c r="AH762" s="59"/>
    </row>
    <row r="763">
      <c r="A763" s="59"/>
      <c r="B763" s="164"/>
      <c r="C763" s="164"/>
      <c r="D763" s="164"/>
      <c r="E763" s="164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149"/>
      <c r="Z763" s="149"/>
      <c r="AA763" s="59"/>
      <c r="AB763" s="59"/>
      <c r="AC763" s="59"/>
      <c r="AD763" s="59"/>
      <c r="AE763" s="59"/>
      <c r="AF763" s="59"/>
      <c r="AG763" s="59"/>
      <c r="AH763" s="59"/>
    </row>
    <row r="764">
      <c r="A764" s="59"/>
      <c r="B764" s="164"/>
      <c r="C764" s="164"/>
      <c r="D764" s="164"/>
      <c r="E764" s="164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149"/>
      <c r="Z764" s="149"/>
      <c r="AA764" s="59"/>
      <c r="AB764" s="59"/>
      <c r="AC764" s="59"/>
      <c r="AD764" s="59"/>
      <c r="AE764" s="59"/>
      <c r="AF764" s="59"/>
      <c r="AG764" s="59"/>
      <c r="AH764" s="59"/>
    </row>
    <row r="765">
      <c r="A765" s="59"/>
      <c r="B765" s="164"/>
      <c r="C765" s="164"/>
      <c r="D765" s="164"/>
      <c r="E765" s="164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149"/>
      <c r="Z765" s="149"/>
      <c r="AA765" s="59"/>
      <c r="AB765" s="59"/>
      <c r="AC765" s="59"/>
      <c r="AD765" s="59"/>
      <c r="AE765" s="59"/>
      <c r="AF765" s="59"/>
      <c r="AG765" s="59"/>
      <c r="AH765" s="59"/>
    </row>
    <row r="766">
      <c r="A766" s="59"/>
      <c r="B766" s="164"/>
      <c r="C766" s="164"/>
      <c r="D766" s="164"/>
      <c r="E766" s="164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149"/>
      <c r="Z766" s="149"/>
      <c r="AA766" s="59"/>
      <c r="AB766" s="59"/>
      <c r="AC766" s="59"/>
      <c r="AD766" s="59"/>
      <c r="AE766" s="59"/>
      <c r="AF766" s="59"/>
      <c r="AG766" s="59"/>
      <c r="AH766" s="59"/>
    </row>
    <row r="767">
      <c r="A767" s="59"/>
      <c r="B767" s="164"/>
      <c r="C767" s="164"/>
      <c r="D767" s="164"/>
      <c r="E767" s="164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149"/>
      <c r="Z767" s="149"/>
      <c r="AA767" s="59"/>
      <c r="AB767" s="59"/>
      <c r="AC767" s="59"/>
      <c r="AD767" s="59"/>
      <c r="AE767" s="59"/>
      <c r="AF767" s="59"/>
      <c r="AG767" s="59"/>
      <c r="AH767" s="59"/>
    </row>
    <row r="768">
      <c r="A768" s="59"/>
      <c r="B768" s="164"/>
      <c r="C768" s="164"/>
      <c r="D768" s="164"/>
      <c r="E768" s="164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149"/>
      <c r="Z768" s="149"/>
      <c r="AA768" s="59"/>
      <c r="AB768" s="59"/>
      <c r="AC768" s="59"/>
      <c r="AD768" s="59"/>
      <c r="AE768" s="59"/>
      <c r="AF768" s="59"/>
      <c r="AG768" s="59"/>
      <c r="AH768" s="59"/>
    </row>
    <row r="769">
      <c r="A769" s="59"/>
      <c r="B769" s="164"/>
      <c r="C769" s="164"/>
      <c r="D769" s="164"/>
      <c r="E769" s="164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149"/>
      <c r="Z769" s="149"/>
      <c r="AA769" s="59"/>
      <c r="AB769" s="59"/>
      <c r="AC769" s="59"/>
      <c r="AD769" s="59"/>
      <c r="AE769" s="59"/>
      <c r="AF769" s="59"/>
      <c r="AG769" s="59"/>
      <c r="AH769" s="59"/>
    </row>
    <row r="770">
      <c r="A770" s="59"/>
      <c r="B770" s="164"/>
      <c r="C770" s="164"/>
      <c r="D770" s="164"/>
      <c r="E770" s="164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149"/>
      <c r="Z770" s="149"/>
      <c r="AA770" s="59"/>
      <c r="AB770" s="59"/>
      <c r="AC770" s="59"/>
      <c r="AD770" s="59"/>
      <c r="AE770" s="59"/>
      <c r="AF770" s="59"/>
      <c r="AG770" s="59"/>
      <c r="AH770" s="59"/>
    </row>
    <row r="771">
      <c r="A771" s="59"/>
      <c r="B771" s="164"/>
      <c r="C771" s="164"/>
      <c r="D771" s="164"/>
      <c r="E771" s="164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149"/>
      <c r="Z771" s="149"/>
      <c r="AA771" s="59"/>
      <c r="AB771" s="59"/>
      <c r="AC771" s="59"/>
      <c r="AD771" s="59"/>
      <c r="AE771" s="59"/>
      <c r="AF771" s="59"/>
      <c r="AG771" s="59"/>
      <c r="AH771" s="59"/>
    </row>
    <row r="772">
      <c r="A772" s="59"/>
      <c r="B772" s="164"/>
      <c r="C772" s="164"/>
      <c r="D772" s="164"/>
      <c r="E772" s="164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149"/>
      <c r="Z772" s="149"/>
      <c r="AA772" s="59"/>
      <c r="AB772" s="59"/>
      <c r="AC772" s="59"/>
      <c r="AD772" s="59"/>
      <c r="AE772" s="59"/>
      <c r="AF772" s="59"/>
      <c r="AG772" s="59"/>
      <c r="AH772" s="59"/>
    </row>
    <row r="773">
      <c r="A773" s="59"/>
      <c r="B773" s="164"/>
      <c r="C773" s="164"/>
      <c r="D773" s="164"/>
      <c r="E773" s="164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149"/>
      <c r="Z773" s="149"/>
      <c r="AA773" s="59"/>
      <c r="AB773" s="59"/>
      <c r="AC773" s="59"/>
      <c r="AD773" s="59"/>
      <c r="AE773" s="59"/>
      <c r="AF773" s="59"/>
      <c r="AG773" s="59"/>
      <c r="AH773" s="59"/>
    </row>
    <row r="774">
      <c r="A774" s="59"/>
      <c r="B774" s="164"/>
      <c r="C774" s="164"/>
      <c r="D774" s="164"/>
      <c r="E774" s="164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149"/>
      <c r="Z774" s="149"/>
      <c r="AA774" s="59"/>
      <c r="AB774" s="59"/>
      <c r="AC774" s="59"/>
      <c r="AD774" s="59"/>
      <c r="AE774" s="59"/>
      <c r="AF774" s="59"/>
      <c r="AG774" s="59"/>
      <c r="AH774" s="59"/>
    </row>
    <row r="775">
      <c r="A775" s="59"/>
      <c r="B775" s="164"/>
      <c r="C775" s="164"/>
      <c r="D775" s="164"/>
      <c r="E775" s="164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149"/>
      <c r="Z775" s="149"/>
      <c r="AA775" s="59"/>
      <c r="AB775" s="59"/>
      <c r="AC775" s="59"/>
      <c r="AD775" s="59"/>
      <c r="AE775" s="59"/>
      <c r="AF775" s="59"/>
      <c r="AG775" s="59"/>
      <c r="AH775" s="59"/>
    </row>
    <row r="776">
      <c r="A776" s="59"/>
      <c r="B776" s="164"/>
      <c r="C776" s="164"/>
      <c r="D776" s="164"/>
      <c r="E776" s="164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149"/>
      <c r="Z776" s="149"/>
      <c r="AA776" s="59"/>
      <c r="AB776" s="59"/>
      <c r="AC776" s="59"/>
      <c r="AD776" s="59"/>
      <c r="AE776" s="59"/>
      <c r="AF776" s="59"/>
      <c r="AG776" s="59"/>
      <c r="AH776" s="59"/>
    </row>
    <row r="777">
      <c r="A777" s="59"/>
      <c r="B777" s="164"/>
      <c r="C777" s="164"/>
      <c r="D777" s="164"/>
      <c r="E777" s="164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149"/>
      <c r="Z777" s="149"/>
      <c r="AA777" s="59"/>
      <c r="AB777" s="59"/>
      <c r="AC777" s="59"/>
      <c r="AD777" s="59"/>
      <c r="AE777" s="59"/>
      <c r="AF777" s="59"/>
      <c r="AG777" s="59"/>
      <c r="AH777" s="59"/>
    </row>
    <row r="778">
      <c r="A778" s="59"/>
      <c r="B778" s="164"/>
      <c r="C778" s="164"/>
      <c r="D778" s="164"/>
      <c r="E778" s="164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149"/>
      <c r="Z778" s="149"/>
      <c r="AA778" s="59"/>
      <c r="AB778" s="59"/>
      <c r="AC778" s="59"/>
      <c r="AD778" s="59"/>
      <c r="AE778" s="59"/>
      <c r="AF778" s="59"/>
      <c r="AG778" s="59"/>
      <c r="AH778" s="59"/>
    </row>
    <row r="779">
      <c r="A779" s="59"/>
      <c r="B779" s="164"/>
      <c r="C779" s="164"/>
      <c r="D779" s="164"/>
      <c r="E779" s="164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149"/>
      <c r="Z779" s="149"/>
      <c r="AA779" s="59"/>
      <c r="AB779" s="59"/>
      <c r="AC779" s="59"/>
      <c r="AD779" s="59"/>
      <c r="AE779" s="59"/>
      <c r="AF779" s="59"/>
      <c r="AG779" s="59"/>
      <c r="AH779" s="59"/>
    </row>
    <row r="780">
      <c r="A780" s="59"/>
      <c r="B780" s="164"/>
      <c r="C780" s="164"/>
      <c r="D780" s="164"/>
      <c r="E780" s="164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149"/>
      <c r="Z780" s="149"/>
      <c r="AA780" s="59"/>
      <c r="AB780" s="59"/>
      <c r="AC780" s="59"/>
      <c r="AD780" s="59"/>
      <c r="AE780" s="59"/>
      <c r="AF780" s="59"/>
      <c r="AG780" s="59"/>
      <c r="AH780" s="59"/>
    </row>
    <row r="781">
      <c r="A781" s="59"/>
      <c r="B781" s="164"/>
      <c r="C781" s="164"/>
      <c r="D781" s="164"/>
      <c r="E781" s="164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149"/>
      <c r="Z781" s="149"/>
      <c r="AA781" s="59"/>
      <c r="AB781" s="59"/>
      <c r="AC781" s="59"/>
      <c r="AD781" s="59"/>
      <c r="AE781" s="59"/>
      <c r="AF781" s="59"/>
      <c r="AG781" s="59"/>
      <c r="AH781" s="59"/>
    </row>
    <row r="782">
      <c r="A782" s="59"/>
      <c r="B782" s="164"/>
      <c r="C782" s="164"/>
      <c r="D782" s="164"/>
      <c r="E782" s="164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149"/>
      <c r="Z782" s="149"/>
      <c r="AA782" s="59"/>
      <c r="AB782" s="59"/>
      <c r="AC782" s="59"/>
      <c r="AD782" s="59"/>
      <c r="AE782" s="59"/>
      <c r="AF782" s="59"/>
      <c r="AG782" s="59"/>
      <c r="AH782" s="59"/>
    </row>
    <row r="783">
      <c r="A783" s="59"/>
      <c r="B783" s="164"/>
      <c r="C783" s="164"/>
      <c r="D783" s="164"/>
      <c r="E783" s="164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149"/>
      <c r="Z783" s="149"/>
      <c r="AA783" s="59"/>
      <c r="AB783" s="59"/>
      <c r="AC783" s="59"/>
      <c r="AD783" s="59"/>
      <c r="AE783" s="59"/>
      <c r="AF783" s="59"/>
      <c r="AG783" s="59"/>
      <c r="AH783" s="59"/>
    </row>
    <row r="784">
      <c r="A784" s="59"/>
      <c r="B784" s="164"/>
      <c r="C784" s="164"/>
      <c r="D784" s="164"/>
      <c r="E784" s="164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149"/>
      <c r="Z784" s="149"/>
      <c r="AA784" s="59"/>
      <c r="AB784" s="59"/>
      <c r="AC784" s="59"/>
      <c r="AD784" s="59"/>
      <c r="AE784" s="59"/>
      <c r="AF784" s="59"/>
      <c r="AG784" s="59"/>
      <c r="AH784" s="59"/>
    </row>
    <row r="785">
      <c r="A785" s="59"/>
      <c r="B785" s="164"/>
      <c r="C785" s="164"/>
      <c r="D785" s="164"/>
      <c r="E785" s="164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149"/>
      <c r="Z785" s="149"/>
      <c r="AA785" s="59"/>
      <c r="AB785" s="59"/>
      <c r="AC785" s="59"/>
      <c r="AD785" s="59"/>
      <c r="AE785" s="59"/>
      <c r="AF785" s="59"/>
      <c r="AG785" s="59"/>
      <c r="AH785" s="59"/>
    </row>
    <row r="786">
      <c r="A786" s="59"/>
      <c r="B786" s="164"/>
      <c r="C786" s="164"/>
      <c r="D786" s="164"/>
      <c r="E786" s="164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149"/>
      <c r="Z786" s="149"/>
      <c r="AA786" s="59"/>
      <c r="AB786" s="59"/>
      <c r="AC786" s="59"/>
      <c r="AD786" s="59"/>
      <c r="AE786" s="59"/>
      <c r="AF786" s="59"/>
      <c r="AG786" s="59"/>
      <c r="AH786" s="59"/>
    </row>
    <row r="787">
      <c r="A787" s="59"/>
      <c r="B787" s="164"/>
      <c r="C787" s="164"/>
      <c r="D787" s="164"/>
      <c r="E787" s="164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149"/>
      <c r="Z787" s="149"/>
      <c r="AA787" s="59"/>
      <c r="AB787" s="59"/>
      <c r="AC787" s="59"/>
      <c r="AD787" s="59"/>
      <c r="AE787" s="59"/>
      <c r="AF787" s="59"/>
      <c r="AG787" s="59"/>
      <c r="AH787" s="59"/>
    </row>
    <row r="788">
      <c r="A788" s="59"/>
      <c r="B788" s="164"/>
      <c r="C788" s="164"/>
      <c r="D788" s="164"/>
      <c r="E788" s="164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149"/>
      <c r="Z788" s="149"/>
      <c r="AA788" s="59"/>
      <c r="AB788" s="59"/>
      <c r="AC788" s="59"/>
      <c r="AD788" s="59"/>
      <c r="AE788" s="59"/>
      <c r="AF788" s="59"/>
      <c r="AG788" s="59"/>
      <c r="AH788" s="59"/>
    </row>
    <row r="789">
      <c r="A789" s="59"/>
      <c r="B789" s="164"/>
      <c r="C789" s="164"/>
      <c r="D789" s="164"/>
      <c r="E789" s="164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149"/>
      <c r="Z789" s="149"/>
      <c r="AA789" s="59"/>
      <c r="AB789" s="59"/>
      <c r="AC789" s="59"/>
      <c r="AD789" s="59"/>
      <c r="AE789" s="59"/>
      <c r="AF789" s="59"/>
      <c r="AG789" s="59"/>
      <c r="AH789" s="59"/>
    </row>
    <row r="790">
      <c r="A790" s="59"/>
      <c r="B790" s="164"/>
      <c r="C790" s="164"/>
      <c r="D790" s="164"/>
      <c r="E790" s="164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149"/>
      <c r="Z790" s="149"/>
      <c r="AA790" s="59"/>
      <c r="AB790" s="59"/>
      <c r="AC790" s="59"/>
      <c r="AD790" s="59"/>
      <c r="AE790" s="59"/>
      <c r="AF790" s="59"/>
      <c r="AG790" s="59"/>
      <c r="AH790" s="59"/>
    </row>
    <row r="791">
      <c r="A791" s="59"/>
      <c r="B791" s="164"/>
      <c r="C791" s="164"/>
      <c r="D791" s="164"/>
      <c r="E791" s="164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149"/>
      <c r="Z791" s="149"/>
      <c r="AA791" s="59"/>
      <c r="AB791" s="59"/>
      <c r="AC791" s="59"/>
      <c r="AD791" s="59"/>
      <c r="AE791" s="59"/>
      <c r="AF791" s="59"/>
      <c r="AG791" s="59"/>
      <c r="AH791" s="59"/>
    </row>
    <row r="792">
      <c r="A792" s="59"/>
      <c r="B792" s="164"/>
      <c r="C792" s="164"/>
      <c r="D792" s="164"/>
      <c r="E792" s="164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149"/>
      <c r="Z792" s="149"/>
      <c r="AA792" s="59"/>
      <c r="AB792" s="59"/>
      <c r="AC792" s="59"/>
      <c r="AD792" s="59"/>
      <c r="AE792" s="59"/>
      <c r="AF792" s="59"/>
      <c r="AG792" s="59"/>
      <c r="AH792" s="59"/>
    </row>
    <row r="793">
      <c r="A793" s="59"/>
      <c r="B793" s="164"/>
      <c r="C793" s="164"/>
      <c r="D793" s="164"/>
      <c r="E793" s="164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149"/>
      <c r="Z793" s="149"/>
      <c r="AA793" s="59"/>
      <c r="AB793" s="59"/>
      <c r="AC793" s="59"/>
      <c r="AD793" s="59"/>
      <c r="AE793" s="59"/>
      <c r="AF793" s="59"/>
      <c r="AG793" s="59"/>
      <c r="AH793" s="59"/>
    </row>
    <row r="794">
      <c r="A794" s="59"/>
      <c r="B794" s="164"/>
      <c r="C794" s="164"/>
      <c r="D794" s="164"/>
      <c r="E794" s="164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149"/>
      <c r="Z794" s="149"/>
      <c r="AA794" s="59"/>
      <c r="AB794" s="59"/>
      <c r="AC794" s="59"/>
      <c r="AD794" s="59"/>
      <c r="AE794" s="59"/>
      <c r="AF794" s="59"/>
      <c r="AG794" s="59"/>
      <c r="AH794" s="59"/>
    </row>
    <row r="795">
      <c r="A795" s="59"/>
      <c r="B795" s="164"/>
      <c r="C795" s="164"/>
      <c r="D795" s="164"/>
      <c r="E795" s="164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149"/>
      <c r="Z795" s="149"/>
      <c r="AA795" s="59"/>
      <c r="AB795" s="59"/>
      <c r="AC795" s="59"/>
      <c r="AD795" s="59"/>
      <c r="AE795" s="59"/>
      <c r="AF795" s="59"/>
      <c r="AG795" s="59"/>
      <c r="AH795" s="59"/>
    </row>
    <row r="796">
      <c r="A796" s="59"/>
      <c r="B796" s="164"/>
      <c r="C796" s="164"/>
      <c r="D796" s="164"/>
      <c r="E796" s="164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149"/>
      <c r="Z796" s="149"/>
      <c r="AA796" s="59"/>
      <c r="AB796" s="59"/>
      <c r="AC796" s="59"/>
      <c r="AD796" s="59"/>
      <c r="AE796" s="59"/>
      <c r="AF796" s="59"/>
      <c r="AG796" s="59"/>
      <c r="AH796" s="59"/>
    </row>
    <row r="797">
      <c r="A797" s="59"/>
      <c r="B797" s="164"/>
      <c r="C797" s="164"/>
      <c r="D797" s="164"/>
      <c r="E797" s="164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149"/>
      <c r="Z797" s="149"/>
      <c r="AA797" s="59"/>
      <c r="AB797" s="59"/>
      <c r="AC797" s="59"/>
      <c r="AD797" s="59"/>
      <c r="AE797" s="59"/>
      <c r="AF797" s="59"/>
      <c r="AG797" s="59"/>
      <c r="AH797" s="59"/>
    </row>
    <row r="798">
      <c r="A798" s="59"/>
      <c r="B798" s="164"/>
      <c r="C798" s="164"/>
      <c r="D798" s="164"/>
      <c r="E798" s="164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149"/>
      <c r="Z798" s="149"/>
      <c r="AA798" s="59"/>
      <c r="AB798" s="59"/>
      <c r="AC798" s="59"/>
      <c r="AD798" s="59"/>
      <c r="AE798" s="59"/>
      <c r="AF798" s="59"/>
      <c r="AG798" s="59"/>
      <c r="AH798" s="59"/>
    </row>
    <row r="799">
      <c r="A799" s="59"/>
      <c r="B799" s="164"/>
      <c r="C799" s="164"/>
      <c r="D799" s="164"/>
      <c r="E799" s="164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149"/>
      <c r="Z799" s="149"/>
      <c r="AA799" s="59"/>
      <c r="AB799" s="59"/>
      <c r="AC799" s="59"/>
      <c r="AD799" s="59"/>
      <c r="AE799" s="59"/>
      <c r="AF799" s="59"/>
      <c r="AG799" s="59"/>
      <c r="AH799" s="59"/>
    </row>
    <row r="800">
      <c r="A800" s="59"/>
      <c r="B800" s="164"/>
      <c r="C800" s="164"/>
      <c r="D800" s="164"/>
      <c r="E800" s="164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149"/>
      <c r="Z800" s="149"/>
      <c r="AA800" s="59"/>
      <c r="AB800" s="59"/>
      <c r="AC800" s="59"/>
      <c r="AD800" s="59"/>
      <c r="AE800" s="59"/>
      <c r="AF800" s="59"/>
      <c r="AG800" s="59"/>
      <c r="AH800" s="59"/>
    </row>
    <row r="801">
      <c r="A801" s="59"/>
      <c r="B801" s="164"/>
      <c r="C801" s="164"/>
      <c r="D801" s="164"/>
      <c r="E801" s="164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149"/>
      <c r="Z801" s="149"/>
      <c r="AA801" s="59"/>
      <c r="AB801" s="59"/>
      <c r="AC801" s="59"/>
      <c r="AD801" s="59"/>
      <c r="AE801" s="59"/>
      <c r="AF801" s="59"/>
      <c r="AG801" s="59"/>
      <c r="AH801" s="59"/>
    </row>
    <row r="802">
      <c r="A802" s="59"/>
      <c r="B802" s="164"/>
      <c r="C802" s="164"/>
      <c r="D802" s="164"/>
      <c r="E802" s="164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149"/>
      <c r="Z802" s="149"/>
      <c r="AA802" s="59"/>
      <c r="AB802" s="59"/>
      <c r="AC802" s="59"/>
      <c r="AD802" s="59"/>
      <c r="AE802" s="59"/>
      <c r="AF802" s="59"/>
      <c r="AG802" s="59"/>
      <c r="AH802" s="59"/>
    </row>
    <row r="803">
      <c r="A803" s="59"/>
      <c r="B803" s="164"/>
      <c r="C803" s="164"/>
      <c r="D803" s="164"/>
      <c r="E803" s="164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149"/>
      <c r="Z803" s="149"/>
      <c r="AA803" s="59"/>
      <c r="AB803" s="59"/>
      <c r="AC803" s="59"/>
      <c r="AD803" s="59"/>
      <c r="AE803" s="59"/>
      <c r="AF803" s="59"/>
      <c r="AG803" s="59"/>
      <c r="AH803" s="59"/>
    </row>
    <row r="804">
      <c r="A804" s="59"/>
      <c r="B804" s="164"/>
      <c r="C804" s="164"/>
      <c r="D804" s="164"/>
      <c r="E804" s="164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149"/>
      <c r="Z804" s="149"/>
      <c r="AA804" s="59"/>
      <c r="AB804" s="59"/>
      <c r="AC804" s="59"/>
      <c r="AD804" s="59"/>
      <c r="AE804" s="59"/>
      <c r="AF804" s="59"/>
      <c r="AG804" s="59"/>
      <c r="AH804" s="59"/>
    </row>
    <row r="805">
      <c r="A805" s="59"/>
      <c r="B805" s="164"/>
      <c r="C805" s="164"/>
      <c r="D805" s="164"/>
      <c r="E805" s="164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149"/>
      <c r="Z805" s="149"/>
      <c r="AA805" s="59"/>
      <c r="AB805" s="59"/>
      <c r="AC805" s="59"/>
      <c r="AD805" s="59"/>
      <c r="AE805" s="59"/>
      <c r="AF805" s="59"/>
      <c r="AG805" s="59"/>
      <c r="AH805" s="59"/>
    </row>
    <row r="806">
      <c r="A806" s="59"/>
      <c r="B806" s="164"/>
      <c r="C806" s="164"/>
      <c r="D806" s="164"/>
      <c r="E806" s="164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149"/>
      <c r="Z806" s="149"/>
      <c r="AA806" s="59"/>
      <c r="AB806" s="59"/>
      <c r="AC806" s="59"/>
      <c r="AD806" s="59"/>
      <c r="AE806" s="59"/>
      <c r="AF806" s="59"/>
      <c r="AG806" s="59"/>
      <c r="AH806" s="59"/>
    </row>
    <row r="807">
      <c r="A807" s="59"/>
      <c r="B807" s="164"/>
      <c r="C807" s="164"/>
      <c r="D807" s="164"/>
      <c r="E807" s="164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149"/>
      <c r="Z807" s="149"/>
      <c r="AA807" s="59"/>
      <c r="AB807" s="59"/>
      <c r="AC807" s="59"/>
      <c r="AD807" s="59"/>
      <c r="AE807" s="59"/>
      <c r="AF807" s="59"/>
      <c r="AG807" s="59"/>
      <c r="AH807" s="59"/>
    </row>
    <row r="808">
      <c r="A808" s="59"/>
      <c r="B808" s="164"/>
      <c r="C808" s="164"/>
      <c r="D808" s="164"/>
      <c r="E808" s="164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149"/>
      <c r="Z808" s="149"/>
      <c r="AA808" s="59"/>
      <c r="AB808" s="59"/>
      <c r="AC808" s="59"/>
      <c r="AD808" s="59"/>
      <c r="AE808" s="59"/>
      <c r="AF808" s="59"/>
      <c r="AG808" s="59"/>
      <c r="AH808" s="59"/>
    </row>
    <row r="809">
      <c r="A809" s="59"/>
      <c r="B809" s="164"/>
      <c r="C809" s="164"/>
      <c r="D809" s="164"/>
      <c r="E809" s="164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149"/>
      <c r="Z809" s="149"/>
      <c r="AA809" s="59"/>
      <c r="AB809" s="59"/>
      <c r="AC809" s="59"/>
      <c r="AD809" s="59"/>
      <c r="AE809" s="59"/>
      <c r="AF809" s="59"/>
      <c r="AG809" s="59"/>
      <c r="AH809" s="59"/>
    </row>
    <row r="810">
      <c r="A810" s="59"/>
      <c r="B810" s="164"/>
      <c r="C810" s="164"/>
      <c r="D810" s="164"/>
      <c r="E810" s="164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149"/>
      <c r="Z810" s="149"/>
      <c r="AA810" s="59"/>
      <c r="AB810" s="59"/>
      <c r="AC810" s="59"/>
      <c r="AD810" s="59"/>
      <c r="AE810" s="59"/>
      <c r="AF810" s="59"/>
      <c r="AG810" s="59"/>
      <c r="AH810" s="59"/>
    </row>
    <row r="811">
      <c r="A811" s="59"/>
      <c r="B811" s="164"/>
      <c r="C811" s="164"/>
      <c r="D811" s="164"/>
      <c r="E811" s="164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149"/>
      <c r="Z811" s="149"/>
      <c r="AA811" s="59"/>
      <c r="AB811" s="59"/>
      <c r="AC811" s="59"/>
      <c r="AD811" s="59"/>
      <c r="AE811" s="59"/>
      <c r="AF811" s="59"/>
      <c r="AG811" s="59"/>
      <c r="AH811" s="59"/>
    </row>
    <row r="812">
      <c r="A812" s="59"/>
      <c r="B812" s="164"/>
      <c r="C812" s="164"/>
      <c r="D812" s="164"/>
      <c r="E812" s="164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149"/>
      <c r="Z812" s="149"/>
      <c r="AA812" s="59"/>
      <c r="AB812" s="59"/>
      <c r="AC812" s="59"/>
      <c r="AD812" s="59"/>
      <c r="AE812" s="59"/>
      <c r="AF812" s="59"/>
      <c r="AG812" s="59"/>
      <c r="AH812" s="59"/>
    </row>
    <row r="813">
      <c r="A813" s="59"/>
      <c r="B813" s="164"/>
      <c r="C813" s="164"/>
      <c r="D813" s="164"/>
      <c r="E813" s="164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149"/>
      <c r="Z813" s="149"/>
      <c r="AA813" s="59"/>
      <c r="AB813" s="59"/>
      <c r="AC813" s="59"/>
      <c r="AD813" s="59"/>
      <c r="AE813" s="59"/>
      <c r="AF813" s="59"/>
      <c r="AG813" s="59"/>
      <c r="AH813" s="59"/>
    </row>
    <row r="814">
      <c r="A814" s="59"/>
      <c r="B814" s="164"/>
      <c r="C814" s="164"/>
      <c r="D814" s="164"/>
      <c r="E814" s="164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149"/>
      <c r="Z814" s="149"/>
      <c r="AA814" s="59"/>
      <c r="AB814" s="59"/>
      <c r="AC814" s="59"/>
      <c r="AD814" s="59"/>
      <c r="AE814" s="59"/>
      <c r="AF814" s="59"/>
      <c r="AG814" s="59"/>
      <c r="AH814" s="59"/>
    </row>
    <row r="815">
      <c r="A815" s="59"/>
      <c r="B815" s="164"/>
      <c r="C815" s="164"/>
      <c r="D815" s="164"/>
      <c r="E815" s="164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149"/>
      <c r="Z815" s="149"/>
      <c r="AA815" s="59"/>
      <c r="AB815" s="59"/>
      <c r="AC815" s="59"/>
      <c r="AD815" s="59"/>
      <c r="AE815" s="59"/>
      <c r="AF815" s="59"/>
      <c r="AG815" s="59"/>
      <c r="AH815" s="59"/>
    </row>
    <row r="816">
      <c r="A816" s="59"/>
      <c r="B816" s="164"/>
      <c r="C816" s="164"/>
      <c r="D816" s="164"/>
      <c r="E816" s="164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149"/>
      <c r="Z816" s="149"/>
      <c r="AA816" s="59"/>
      <c r="AB816" s="59"/>
      <c r="AC816" s="59"/>
      <c r="AD816" s="59"/>
      <c r="AE816" s="59"/>
      <c r="AF816" s="59"/>
      <c r="AG816" s="59"/>
      <c r="AH816" s="59"/>
    </row>
    <row r="817">
      <c r="A817" s="59"/>
      <c r="B817" s="164"/>
      <c r="C817" s="164"/>
      <c r="D817" s="164"/>
      <c r="E817" s="164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149"/>
      <c r="Z817" s="149"/>
      <c r="AA817" s="59"/>
      <c r="AB817" s="59"/>
      <c r="AC817" s="59"/>
      <c r="AD817" s="59"/>
      <c r="AE817" s="59"/>
      <c r="AF817" s="59"/>
      <c r="AG817" s="59"/>
      <c r="AH817" s="59"/>
    </row>
    <row r="818">
      <c r="A818" s="59"/>
      <c r="B818" s="164"/>
      <c r="C818" s="164"/>
      <c r="D818" s="164"/>
      <c r="E818" s="164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149"/>
      <c r="Z818" s="149"/>
      <c r="AA818" s="59"/>
      <c r="AB818" s="59"/>
      <c r="AC818" s="59"/>
      <c r="AD818" s="59"/>
      <c r="AE818" s="59"/>
      <c r="AF818" s="59"/>
      <c r="AG818" s="59"/>
      <c r="AH818" s="59"/>
    </row>
    <row r="819">
      <c r="A819" s="59"/>
      <c r="B819" s="164"/>
      <c r="C819" s="164"/>
      <c r="D819" s="164"/>
      <c r="E819" s="164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149"/>
      <c r="Z819" s="149"/>
      <c r="AA819" s="59"/>
      <c r="AB819" s="59"/>
      <c r="AC819" s="59"/>
      <c r="AD819" s="59"/>
      <c r="AE819" s="59"/>
      <c r="AF819" s="59"/>
      <c r="AG819" s="59"/>
      <c r="AH819" s="59"/>
    </row>
    <row r="820">
      <c r="A820" s="59"/>
      <c r="B820" s="164"/>
      <c r="C820" s="164"/>
      <c r="D820" s="164"/>
      <c r="E820" s="164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149"/>
      <c r="Z820" s="149"/>
      <c r="AA820" s="59"/>
      <c r="AB820" s="59"/>
      <c r="AC820" s="59"/>
      <c r="AD820" s="59"/>
      <c r="AE820" s="59"/>
      <c r="AF820" s="59"/>
      <c r="AG820" s="59"/>
      <c r="AH820" s="59"/>
    </row>
    <row r="821">
      <c r="A821" s="59"/>
      <c r="B821" s="164"/>
      <c r="C821" s="164"/>
      <c r="D821" s="164"/>
      <c r="E821" s="164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149"/>
      <c r="Z821" s="149"/>
      <c r="AA821" s="59"/>
      <c r="AB821" s="59"/>
      <c r="AC821" s="59"/>
      <c r="AD821" s="59"/>
      <c r="AE821" s="59"/>
      <c r="AF821" s="59"/>
      <c r="AG821" s="59"/>
      <c r="AH821" s="59"/>
    </row>
    <row r="822">
      <c r="A822" s="59"/>
      <c r="B822" s="164"/>
      <c r="C822" s="164"/>
      <c r="D822" s="164"/>
      <c r="E822" s="164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149"/>
      <c r="Z822" s="149"/>
      <c r="AA822" s="59"/>
      <c r="AB822" s="59"/>
      <c r="AC822" s="59"/>
      <c r="AD822" s="59"/>
      <c r="AE822" s="59"/>
      <c r="AF822" s="59"/>
      <c r="AG822" s="59"/>
      <c r="AH822" s="59"/>
    </row>
    <row r="823">
      <c r="A823" s="59"/>
      <c r="B823" s="164"/>
      <c r="C823" s="164"/>
      <c r="D823" s="164"/>
      <c r="E823" s="164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149"/>
      <c r="Z823" s="149"/>
      <c r="AA823" s="59"/>
      <c r="AB823" s="59"/>
      <c r="AC823" s="59"/>
      <c r="AD823" s="59"/>
      <c r="AE823" s="59"/>
      <c r="AF823" s="59"/>
      <c r="AG823" s="59"/>
      <c r="AH823" s="59"/>
    </row>
    <row r="824">
      <c r="A824" s="59"/>
      <c r="B824" s="164"/>
      <c r="C824" s="164"/>
      <c r="D824" s="164"/>
      <c r="E824" s="164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149"/>
      <c r="Z824" s="149"/>
      <c r="AA824" s="59"/>
      <c r="AB824" s="59"/>
      <c r="AC824" s="59"/>
      <c r="AD824" s="59"/>
      <c r="AE824" s="59"/>
      <c r="AF824" s="59"/>
      <c r="AG824" s="59"/>
      <c r="AH824" s="59"/>
    </row>
    <row r="825">
      <c r="A825" s="59"/>
      <c r="B825" s="164"/>
      <c r="C825" s="164"/>
      <c r="D825" s="164"/>
      <c r="E825" s="164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149"/>
      <c r="Z825" s="149"/>
      <c r="AA825" s="59"/>
      <c r="AB825" s="59"/>
      <c r="AC825" s="59"/>
      <c r="AD825" s="59"/>
      <c r="AE825" s="59"/>
      <c r="AF825" s="59"/>
      <c r="AG825" s="59"/>
      <c r="AH825" s="59"/>
    </row>
    <row r="826">
      <c r="A826" s="59"/>
      <c r="B826" s="164"/>
      <c r="C826" s="164"/>
      <c r="D826" s="164"/>
      <c r="E826" s="164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149"/>
      <c r="Z826" s="149"/>
      <c r="AA826" s="59"/>
      <c r="AB826" s="59"/>
      <c r="AC826" s="59"/>
      <c r="AD826" s="59"/>
      <c r="AE826" s="59"/>
      <c r="AF826" s="59"/>
      <c r="AG826" s="59"/>
      <c r="AH826" s="59"/>
    </row>
    <row r="827">
      <c r="A827" s="59"/>
      <c r="B827" s="164"/>
      <c r="C827" s="164"/>
      <c r="D827" s="164"/>
      <c r="E827" s="164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149"/>
      <c r="Z827" s="149"/>
      <c r="AA827" s="59"/>
      <c r="AB827" s="59"/>
      <c r="AC827" s="59"/>
      <c r="AD827" s="59"/>
      <c r="AE827" s="59"/>
      <c r="AF827" s="59"/>
      <c r="AG827" s="59"/>
      <c r="AH827" s="59"/>
    </row>
    <row r="828">
      <c r="A828" s="59"/>
      <c r="B828" s="164"/>
      <c r="C828" s="164"/>
      <c r="D828" s="164"/>
      <c r="E828" s="164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149"/>
      <c r="Z828" s="149"/>
      <c r="AA828" s="59"/>
      <c r="AB828" s="59"/>
      <c r="AC828" s="59"/>
      <c r="AD828" s="59"/>
      <c r="AE828" s="59"/>
      <c r="AF828" s="59"/>
      <c r="AG828" s="59"/>
      <c r="AH828" s="59"/>
    </row>
    <row r="829">
      <c r="A829" s="59"/>
      <c r="B829" s="164"/>
      <c r="C829" s="164"/>
      <c r="D829" s="164"/>
      <c r="E829" s="164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149"/>
      <c r="Z829" s="149"/>
      <c r="AA829" s="59"/>
      <c r="AB829" s="59"/>
      <c r="AC829" s="59"/>
      <c r="AD829" s="59"/>
      <c r="AE829" s="59"/>
      <c r="AF829" s="59"/>
      <c r="AG829" s="59"/>
      <c r="AH829" s="59"/>
    </row>
    <row r="830">
      <c r="A830" s="59"/>
      <c r="B830" s="164"/>
      <c r="C830" s="164"/>
      <c r="D830" s="164"/>
      <c r="E830" s="164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149"/>
      <c r="Z830" s="149"/>
      <c r="AA830" s="59"/>
      <c r="AB830" s="59"/>
      <c r="AC830" s="59"/>
      <c r="AD830" s="59"/>
      <c r="AE830" s="59"/>
      <c r="AF830" s="59"/>
      <c r="AG830" s="59"/>
      <c r="AH830" s="59"/>
    </row>
    <row r="831">
      <c r="A831" s="59"/>
      <c r="B831" s="164"/>
      <c r="C831" s="164"/>
      <c r="D831" s="164"/>
      <c r="E831" s="164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149"/>
      <c r="Z831" s="149"/>
      <c r="AA831" s="59"/>
      <c r="AB831" s="59"/>
      <c r="AC831" s="59"/>
      <c r="AD831" s="59"/>
      <c r="AE831" s="59"/>
      <c r="AF831" s="59"/>
      <c r="AG831" s="59"/>
      <c r="AH831" s="59"/>
    </row>
    <row r="832">
      <c r="A832" s="59"/>
      <c r="B832" s="164"/>
      <c r="C832" s="164"/>
      <c r="D832" s="164"/>
      <c r="E832" s="164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149"/>
      <c r="Z832" s="149"/>
      <c r="AA832" s="59"/>
      <c r="AB832" s="59"/>
      <c r="AC832" s="59"/>
      <c r="AD832" s="59"/>
      <c r="AE832" s="59"/>
      <c r="AF832" s="59"/>
      <c r="AG832" s="59"/>
      <c r="AH832" s="59"/>
    </row>
    <row r="833">
      <c r="A833" s="59"/>
      <c r="B833" s="164"/>
      <c r="C833" s="164"/>
      <c r="D833" s="164"/>
      <c r="E833" s="164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149"/>
      <c r="Z833" s="149"/>
      <c r="AA833" s="59"/>
      <c r="AB833" s="59"/>
      <c r="AC833" s="59"/>
      <c r="AD833" s="59"/>
      <c r="AE833" s="59"/>
      <c r="AF833" s="59"/>
      <c r="AG833" s="59"/>
      <c r="AH833" s="59"/>
    </row>
    <row r="834">
      <c r="A834" s="59"/>
      <c r="B834" s="164"/>
      <c r="C834" s="164"/>
      <c r="D834" s="164"/>
      <c r="E834" s="164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149"/>
      <c r="Z834" s="149"/>
      <c r="AA834" s="59"/>
      <c r="AB834" s="59"/>
      <c r="AC834" s="59"/>
      <c r="AD834" s="59"/>
      <c r="AE834" s="59"/>
      <c r="AF834" s="59"/>
      <c r="AG834" s="59"/>
      <c r="AH834" s="59"/>
    </row>
    <row r="835">
      <c r="A835" s="59"/>
      <c r="B835" s="164"/>
      <c r="C835" s="164"/>
      <c r="D835" s="164"/>
      <c r="E835" s="164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149"/>
      <c r="Z835" s="149"/>
      <c r="AA835" s="59"/>
      <c r="AB835" s="59"/>
      <c r="AC835" s="59"/>
      <c r="AD835" s="59"/>
      <c r="AE835" s="59"/>
      <c r="AF835" s="59"/>
      <c r="AG835" s="59"/>
      <c r="AH835" s="59"/>
    </row>
    <row r="836">
      <c r="A836" s="59"/>
      <c r="B836" s="164"/>
      <c r="C836" s="164"/>
      <c r="D836" s="164"/>
      <c r="E836" s="164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149"/>
      <c r="Z836" s="149"/>
      <c r="AA836" s="59"/>
      <c r="AB836" s="59"/>
      <c r="AC836" s="59"/>
      <c r="AD836" s="59"/>
      <c r="AE836" s="59"/>
      <c r="AF836" s="59"/>
      <c r="AG836" s="59"/>
      <c r="AH836" s="59"/>
    </row>
    <row r="837">
      <c r="A837" s="59"/>
      <c r="B837" s="164"/>
      <c r="C837" s="164"/>
      <c r="D837" s="164"/>
      <c r="E837" s="164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149"/>
      <c r="Z837" s="149"/>
      <c r="AA837" s="59"/>
      <c r="AB837" s="59"/>
      <c r="AC837" s="59"/>
      <c r="AD837" s="59"/>
      <c r="AE837" s="59"/>
      <c r="AF837" s="59"/>
      <c r="AG837" s="59"/>
      <c r="AH837" s="59"/>
    </row>
    <row r="838">
      <c r="A838" s="59"/>
      <c r="B838" s="164"/>
      <c r="C838" s="164"/>
      <c r="D838" s="164"/>
      <c r="E838" s="164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149"/>
      <c r="Z838" s="149"/>
      <c r="AA838" s="59"/>
      <c r="AB838" s="59"/>
      <c r="AC838" s="59"/>
      <c r="AD838" s="59"/>
      <c r="AE838" s="59"/>
      <c r="AF838" s="59"/>
      <c r="AG838" s="59"/>
      <c r="AH838" s="59"/>
    </row>
    <row r="839">
      <c r="A839" s="59"/>
      <c r="B839" s="164"/>
      <c r="C839" s="164"/>
      <c r="D839" s="164"/>
      <c r="E839" s="164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149"/>
      <c r="Z839" s="149"/>
      <c r="AA839" s="59"/>
      <c r="AB839" s="59"/>
      <c r="AC839" s="59"/>
      <c r="AD839" s="59"/>
      <c r="AE839" s="59"/>
      <c r="AF839" s="59"/>
      <c r="AG839" s="59"/>
      <c r="AH839" s="59"/>
    </row>
    <row r="840">
      <c r="A840" s="59"/>
      <c r="B840" s="164"/>
      <c r="C840" s="164"/>
      <c r="D840" s="164"/>
      <c r="E840" s="164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149"/>
      <c r="Z840" s="149"/>
      <c r="AA840" s="59"/>
      <c r="AB840" s="59"/>
      <c r="AC840" s="59"/>
      <c r="AD840" s="59"/>
      <c r="AE840" s="59"/>
      <c r="AF840" s="59"/>
      <c r="AG840" s="59"/>
      <c r="AH840" s="59"/>
    </row>
    <row r="841">
      <c r="A841" s="59"/>
      <c r="B841" s="164"/>
      <c r="C841" s="164"/>
      <c r="D841" s="164"/>
      <c r="E841" s="164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149"/>
      <c r="Z841" s="149"/>
      <c r="AA841" s="59"/>
      <c r="AB841" s="59"/>
      <c r="AC841" s="59"/>
      <c r="AD841" s="59"/>
      <c r="AE841" s="59"/>
      <c r="AF841" s="59"/>
      <c r="AG841" s="59"/>
      <c r="AH841" s="59"/>
    </row>
    <row r="842">
      <c r="A842" s="59"/>
      <c r="B842" s="164"/>
      <c r="C842" s="164"/>
      <c r="D842" s="164"/>
      <c r="E842" s="164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149"/>
      <c r="Z842" s="149"/>
      <c r="AA842" s="59"/>
      <c r="AB842" s="59"/>
      <c r="AC842" s="59"/>
      <c r="AD842" s="59"/>
      <c r="AE842" s="59"/>
      <c r="AF842" s="59"/>
      <c r="AG842" s="59"/>
      <c r="AH842" s="59"/>
    </row>
    <row r="843">
      <c r="A843" s="59"/>
      <c r="B843" s="164"/>
      <c r="C843" s="164"/>
      <c r="D843" s="164"/>
      <c r="E843" s="164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149"/>
      <c r="Z843" s="149"/>
      <c r="AA843" s="59"/>
      <c r="AB843" s="59"/>
      <c r="AC843" s="59"/>
      <c r="AD843" s="59"/>
      <c r="AE843" s="59"/>
      <c r="AF843" s="59"/>
      <c r="AG843" s="59"/>
      <c r="AH843" s="59"/>
    </row>
    <row r="844">
      <c r="A844" s="59"/>
      <c r="B844" s="164"/>
      <c r="C844" s="164"/>
      <c r="D844" s="164"/>
      <c r="E844" s="164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149"/>
      <c r="Z844" s="149"/>
      <c r="AA844" s="59"/>
      <c r="AB844" s="59"/>
      <c r="AC844" s="59"/>
      <c r="AD844" s="59"/>
      <c r="AE844" s="59"/>
      <c r="AF844" s="59"/>
      <c r="AG844" s="59"/>
      <c r="AH844" s="59"/>
    </row>
    <row r="845">
      <c r="A845" s="59"/>
      <c r="B845" s="164"/>
      <c r="C845" s="164"/>
      <c r="D845" s="164"/>
      <c r="E845" s="164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149"/>
      <c r="Z845" s="149"/>
      <c r="AA845" s="59"/>
      <c r="AB845" s="59"/>
      <c r="AC845" s="59"/>
      <c r="AD845" s="59"/>
      <c r="AE845" s="59"/>
      <c r="AF845" s="59"/>
      <c r="AG845" s="59"/>
      <c r="AH845" s="59"/>
    </row>
    <row r="846">
      <c r="A846" s="59"/>
      <c r="B846" s="164"/>
      <c r="C846" s="164"/>
      <c r="D846" s="164"/>
      <c r="E846" s="164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149"/>
      <c r="Z846" s="149"/>
      <c r="AA846" s="59"/>
      <c r="AB846" s="59"/>
      <c r="AC846" s="59"/>
      <c r="AD846" s="59"/>
      <c r="AE846" s="59"/>
      <c r="AF846" s="59"/>
      <c r="AG846" s="59"/>
      <c r="AH846" s="59"/>
    </row>
    <row r="847">
      <c r="A847" s="59"/>
      <c r="B847" s="164"/>
      <c r="C847" s="164"/>
      <c r="D847" s="164"/>
      <c r="E847" s="164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149"/>
      <c r="Z847" s="149"/>
      <c r="AA847" s="59"/>
      <c r="AB847" s="59"/>
      <c r="AC847" s="59"/>
      <c r="AD847" s="59"/>
      <c r="AE847" s="59"/>
      <c r="AF847" s="59"/>
      <c r="AG847" s="59"/>
      <c r="AH847" s="59"/>
    </row>
    <row r="848">
      <c r="A848" s="59"/>
      <c r="B848" s="164"/>
      <c r="C848" s="164"/>
      <c r="D848" s="164"/>
      <c r="E848" s="164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149"/>
      <c r="Z848" s="149"/>
      <c r="AA848" s="59"/>
      <c r="AB848" s="59"/>
      <c r="AC848" s="59"/>
      <c r="AD848" s="59"/>
      <c r="AE848" s="59"/>
      <c r="AF848" s="59"/>
      <c r="AG848" s="59"/>
      <c r="AH848" s="59"/>
    </row>
    <row r="849">
      <c r="A849" s="59"/>
      <c r="B849" s="164"/>
      <c r="C849" s="164"/>
      <c r="D849" s="164"/>
      <c r="E849" s="164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149"/>
      <c r="Z849" s="149"/>
      <c r="AA849" s="59"/>
      <c r="AB849" s="59"/>
      <c r="AC849" s="59"/>
      <c r="AD849" s="59"/>
      <c r="AE849" s="59"/>
      <c r="AF849" s="59"/>
      <c r="AG849" s="59"/>
      <c r="AH849" s="59"/>
    </row>
    <row r="850">
      <c r="A850" s="59"/>
      <c r="B850" s="164"/>
      <c r="C850" s="164"/>
      <c r="D850" s="164"/>
      <c r="E850" s="164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149"/>
      <c r="Z850" s="149"/>
      <c r="AA850" s="59"/>
      <c r="AB850" s="59"/>
      <c r="AC850" s="59"/>
      <c r="AD850" s="59"/>
      <c r="AE850" s="59"/>
      <c r="AF850" s="59"/>
      <c r="AG850" s="59"/>
      <c r="AH850" s="59"/>
    </row>
    <row r="851">
      <c r="A851" s="59"/>
      <c r="B851" s="164"/>
      <c r="C851" s="164"/>
      <c r="D851" s="164"/>
      <c r="E851" s="164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149"/>
      <c r="Z851" s="149"/>
      <c r="AA851" s="59"/>
      <c r="AB851" s="59"/>
      <c r="AC851" s="59"/>
      <c r="AD851" s="59"/>
      <c r="AE851" s="59"/>
      <c r="AF851" s="59"/>
      <c r="AG851" s="59"/>
      <c r="AH851" s="59"/>
    </row>
    <row r="852">
      <c r="A852" s="59"/>
      <c r="B852" s="164"/>
      <c r="C852" s="164"/>
      <c r="D852" s="164"/>
      <c r="E852" s="164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149"/>
      <c r="Z852" s="149"/>
      <c r="AA852" s="59"/>
      <c r="AB852" s="59"/>
      <c r="AC852" s="59"/>
      <c r="AD852" s="59"/>
      <c r="AE852" s="59"/>
      <c r="AF852" s="59"/>
      <c r="AG852" s="59"/>
      <c r="AH852" s="59"/>
    </row>
    <row r="853">
      <c r="A853" s="59"/>
      <c r="B853" s="164"/>
      <c r="C853" s="164"/>
      <c r="D853" s="164"/>
      <c r="E853" s="164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149"/>
      <c r="Z853" s="149"/>
      <c r="AA853" s="59"/>
      <c r="AB853" s="59"/>
      <c r="AC853" s="59"/>
      <c r="AD853" s="59"/>
      <c r="AE853" s="59"/>
      <c r="AF853" s="59"/>
      <c r="AG853" s="59"/>
      <c r="AH853" s="59"/>
    </row>
    <row r="854">
      <c r="A854" s="59"/>
      <c r="B854" s="164"/>
      <c r="C854" s="164"/>
      <c r="D854" s="164"/>
      <c r="E854" s="164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149"/>
      <c r="Z854" s="149"/>
      <c r="AA854" s="59"/>
      <c r="AB854" s="59"/>
      <c r="AC854" s="59"/>
      <c r="AD854" s="59"/>
      <c r="AE854" s="59"/>
      <c r="AF854" s="59"/>
      <c r="AG854" s="59"/>
      <c r="AH854" s="59"/>
    </row>
    <row r="855">
      <c r="A855" s="59"/>
      <c r="B855" s="164"/>
      <c r="C855" s="164"/>
      <c r="D855" s="164"/>
      <c r="E855" s="164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149"/>
      <c r="Z855" s="149"/>
      <c r="AA855" s="59"/>
      <c r="AB855" s="59"/>
      <c r="AC855" s="59"/>
      <c r="AD855" s="59"/>
      <c r="AE855" s="59"/>
      <c r="AF855" s="59"/>
      <c r="AG855" s="59"/>
      <c r="AH855" s="59"/>
    </row>
    <row r="856">
      <c r="A856" s="59"/>
      <c r="B856" s="164"/>
      <c r="C856" s="164"/>
      <c r="D856" s="164"/>
      <c r="E856" s="164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149"/>
      <c r="Z856" s="149"/>
      <c r="AA856" s="59"/>
      <c r="AB856" s="59"/>
      <c r="AC856" s="59"/>
      <c r="AD856" s="59"/>
      <c r="AE856" s="59"/>
      <c r="AF856" s="59"/>
      <c r="AG856" s="59"/>
      <c r="AH856" s="59"/>
    </row>
    <row r="857">
      <c r="A857" s="59"/>
      <c r="B857" s="164"/>
      <c r="C857" s="164"/>
      <c r="D857" s="164"/>
      <c r="E857" s="164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149"/>
      <c r="Z857" s="149"/>
      <c r="AA857" s="59"/>
      <c r="AB857" s="59"/>
      <c r="AC857" s="59"/>
      <c r="AD857" s="59"/>
      <c r="AE857" s="59"/>
      <c r="AF857" s="59"/>
      <c r="AG857" s="59"/>
      <c r="AH857" s="59"/>
    </row>
    <row r="858">
      <c r="A858" s="59"/>
      <c r="B858" s="164"/>
      <c r="C858" s="164"/>
      <c r="D858" s="164"/>
      <c r="E858" s="164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149"/>
      <c r="Z858" s="149"/>
      <c r="AA858" s="59"/>
      <c r="AB858" s="59"/>
      <c r="AC858" s="59"/>
      <c r="AD858" s="59"/>
      <c r="AE858" s="59"/>
      <c r="AF858" s="59"/>
      <c r="AG858" s="59"/>
      <c r="AH858" s="59"/>
    </row>
    <row r="859">
      <c r="A859" s="59"/>
      <c r="B859" s="164"/>
      <c r="C859" s="164"/>
      <c r="D859" s="164"/>
      <c r="E859" s="164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149"/>
      <c r="Z859" s="149"/>
      <c r="AA859" s="59"/>
      <c r="AB859" s="59"/>
      <c r="AC859" s="59"/>
      <c r="AD859" s="59"/>
      <c r="AE859" s="59"/>
      <c r="AF859" s="59"/>
      <c r="AG859" s="59"/>
      <c r="AH859" s="59"/>
    </row>
    <row r="860">
      <c r="A860" s="59"/>
      <c r="B860" s="164"/>
      <c r="C860" s="164"/>
      <c r="D860" s="164"/>
      <c r="E860" s="164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149"/>
      <c r="Z860" s="149"/>
      <c r="AA860" s="59"/>
      <c r="AB860" s="59"/>
      <c r="AC860" s="59"/>
      <c r="AD860" s="59"/>
      <c r="AE860" s="59"/>
      <c r="AF860" s="59"/>
      <c r="AG860" s="59"/>
      <c r="AH860" s="59"/>
    </row>
    <row r="861">
      <c r="A861" s="59"/>
      <c r="B861" s="164"/>
      <c r="C861" s="164"/>
      <c r="D861" s="164"/>
      <c r="E861" s="164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149"/>
      <c r="Z861" s="149"/>
      <c r="AA861" s="59"/>
      <c r="AB861" s="59"/>
      <c r="AC861" s="59"/>
      <c r="AD861" s="59"/>
      <c r="AE861" s="59"/>
      <c r="AF861" s="59"/>
      <c r="AG861" s="59"/>
      <c r="AH861" s="59"/>
    </row>
    <row r="862">
      <c r="A862" s="59"/>
      <c r="B862" s="164"/>
      <c r="C862" s="164"/>
      <c r="D862" s="164"/>
      <c r="E862" s="164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149"/>
      <c r="Z862" s="149"/>
      <c r="AA862" s="59"/>
      <c r="AB862" s="59"/>
      <c r="AC862" s="59"/>
      <c r="AD862" s="59"/>
      <c r="AE862" s="59"/>
      <c r="AF862" s="59"/>
      <c r="AG862" s="59"/>
      <c r="AH862" s="59"/>
    </row>
    <row r="863">
      <c r="A863" s="59"/>
      <c r="B863" s="164"/>
      <c r="C863" s="164"/>
      <c r="D863" s="164"/>
      <c r="E863" s="164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149"/>
      <c r="Z863" s="149"/>
      <c r="AA863" s="59"/>
      <c r="AB863" s="59"/>
      <c r="AC863" s="59"/>
      <c r="AD863" s="59"/>
      <c r="AE863" s="59"/>
      <c r="AF863" s="59"/>
      <c r="AG863" s="59"/>
      <c r="AH863" s="59"/>
    </row>
    <row r="864">
      <c r="A864" s="59"/>
      <c r="B864" s="164"/>
      <c r="C864" s="164"/>
      <c r="D864" s="164"/>
      <c r="E864" s="164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149"/>
      <c r="Z864" s="149"/>
      <c r="AA864" s="59"/>
      <c r="AB864" s="59"/>
      <c r="AC864" s="59"/>
      <c r="AD864" s="59"/>
      <c r="AE864" s="59"/>
      <c r="AF864" s="59"/>
      <c r="AG864" s="59"/>
      <c r="AH864" s="59"/>
    </row>
    <row r="865">
      <c r="A865" s="59"/>
      <c r="B865" s="164"/>
      <c r="C865" s="164"/>
      <c r="D865" s="164"/>
      <c r="E865" s="164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149"/>
      <c r="Z865" s="149"/>
      <c r="AA865" s="59"/>
      <c r="AB865" s="59"/>
      <c r="AC865" s="59"/>
      <c r="AD865" s="59"/>
      <c r="AE865" s="59"/>
      <c r="AF865" s="59"/>
      <c r="AG865" s="59"/>
      <c r="AH865" s="59"/>
    </row>
    <row r="866">
      <c r="A866" s="59"/>
      <c r="B866" s="164"/>
      <c r="C866" s="164"/>
      <c r="D866" s="164"/>
      <c r="E866" s="164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149"/>
      <c r="Z866" s="149"/>
      <c r="AA866" s="59"/>
      <c r="AB866" s="59"/>
      <c r="AC866" s="59"/>
      <c r="AD866" s="59"/>
      <c r="AE866" s="59"/>
      <c r="AF866" s="59"/>
      <c r="AG866" s="59"/>
      <c r="AH866" s="59"/>
    </row>
    <row r="867">
      <c r="A867" s="59"/>
      <c r="B867" s="164"/>
      <c r="C867" s="164"/>
      <c r="D867" s="164"/>
      <c r="E867" s="164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149"/>
      <c r="Z867" s="149"/>
      <c r="AA867" s="59"/>
      <c r="AB867" s="59"/>
      <c r="AC867" s="59"/>
      <c r="AD867" s="59"/>
      <c r="AE867" s="59"/>
      <c r="AF867" s="59"/>
      <c r="AG867" s="59"/>
      <c r="AH867" s="59"/>
    </row>
    <row r="868">
      <c r="A868" s="59"/>
      <c r="B868" s="164"/>
      <c r="C868" s="164"/>
      <c r="D868" s="164"/>
      <c r="E868" s="164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149"/>
      <c r="Z868" s="149"/>
      <c r="AA868" s="59"/>
      <c r="AB868" s="59"/>
      <c r="AC868" s="59"/>
      <c r="AD868" s="59"/>
      <c r="AE868" s="59"/>
      <c r="AF868" s="59"/>
      <c r="AG868" s="59"/>
      <c r="AH868" s="59"/>
    </row>
    <row r="869">
      <c r="A869" s="59"/>
      <c r="B869" s="164"/>
      <c r="C869" s="164"/>
      <c r="D869" s="164"/>
      <c r="E869" s="164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149"/>
      <c r="Z869" s="149"/>
      <c r="AA869" s="59"/>
      <c r="AB869" s="59"/>
      <c r="AC869" s="59"/>
      <c r="AD869" s="59"/>
      <c r="AE869" s="59"/>
      <c r="AF869" s="59"/>
      <c r="AG869" s="59"/>
      <c r="AH869" s="59"/>
    </row>
    <row r="870">
      <c r="A870" s="59"/>
      <c r="B870" s="164"/>
      <c r="C870" s="164"/>
      <c r="D870" s="164"/>
      <c r="E870" s="164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149"/>
      <c r="Z870" s="149"/>
      <c r="AA870" s="59"/>
      <c r="AB870" s="59"/>
      <c r="AC870" s="59"/>
      <c r="AD870" s="59"/>
      <c r="AE870" s="59"/>
      <c r="AF870" s="59"/>
      <c r="AG870" s="59"/>
      <c r="AH870" s="59"/>
    </row>
    <row r="871">
      <c r="A871" s="59"/>
      <c r="B871" s="164"/>
      <c r="C871" s="164"/>
      <c r="D871" s="164"/>
      <c r="E871" s="164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149"/>
      <c r="Z871" s="149"/>
      <c r="AA871" s="59"/>
      <c r="AB871" s="59"/>
      <c r="AC871" s="59"/>
      <c r="AD871" s="59"/>
      <c r="AE871" s="59"/>
      <c r="AF871" s="59"/>
      <c r="AG871" s="59"/>
      <c r="AH871" s="59"/>
    </row>
    <row r="872">
      <c r="A872" s="59"/>
      <c r="B872" s="164"/>
      <c r="C872" s="164"/>
      <c r="D872" s="164"/>
      <c r="E872" s="164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149"/>
      <c r="Z872" s="149"/>
      <c r="AA872" s="59"/>
      <c r="AB872" s="59"/>
      <c r="AC872" s="59"/>
      <c r="AD872" s="59"/>
      <c r="AE872" s="59"/>
      <c r="AF872" s="59"/>
      <c r="AG872" s="59"/>
      <c r="AH872" s="59"/>
    </row>
    <row r="873">
      <c r="A873" s="59"/>
      <c r="B873" s="164"/>
      <c r="C873" s="164"/>
      <c r="D873" s="164"/>
      <c r="E873" s="164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149"/>
      <c r="Z873" s="149"/>
      <c r="AA873" s="59"/>
      <c r="AB873" s="59"/>
      <c r="AC873" s="59"/>
      <c r="AD873" s="59"/>
      <c r="AE873" s="59"/>
      <c r="AF873" s="59"/>
      <c r="AG873" s="59"/>
      <c r="AH873" s="59"/>
    </row>
    <row r="874">
      <c r="A874" s="59"/>
      <c r="B874" s="164"/>
      <c r="C874" s="164"/>
      <c r="D874" s="164"/>
      <c r="E874" s="164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149"/>
      <c r="Z874" s="149"/>
      <c r="AA874" s="59"/>
      <c r="AB874" s="59"/>
      <c r="AC874" s="59"/>
      <c r="AD874" s="59"/>
      <c r="AE874" s="59"/>
      <c r="AF874" s="59"/>
      <c r="AG874" s="59"/>
      <c r="AH874" s="59"/>
    </row>
    <row r="875">
      <c r="A875" s="59"/>
      <c r="B875" s="164"/>
      <c r="C875" s="164"/>
      <c r="D875" s="164"/>
      <c r="E875" s="164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149"/>
      <c r="Z875" s="149"/>
      <c r="AA875" s="59"/>
      <c r="AB875" s="59"/>
      <c r="AC875" s="59"/>
      <c r="AD875" s="59"/>
      <c r="AE875" s="59"/>
      <c r="AF875" s="59"/>
      <c r="AG875" s="59"/>
      <c r="AH875" s="59"/>
    </row>
    <row r="876">
      <c r="A876" s="59"/>
      <c r="B876" s="164"/>
      <c r="C876" s="164"/>
      <c r="D876" s="164"/>
      <c r="E876" s="164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149"/>
      <c r="Z876" s="149"/>
      <c r="AA876" s="59"/>
      <c r="AB876" s="59"/>
      <c r="AC876" s="59"/>
      <c r="AD876" s="59"/>
      <c r="AE876" s="59"/>
      <c r="AF876" s="59"/>
      <c r="AG876" s="59"/>
      <c r="AH876" s="59"/>
    </row>
    <row r="877">
      <c r="A877" s="59"/>
      <c r="B877" s="164"/>
      <c r="C877" s="164"/>
      <c r="D877" s="164"/>
      <c r="E877" s="164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149"/>
      <c r="Z877" s="149"/>
      <c r="AA877" s="59"/>
      <c r="AB877" s="59"/>
      <c r="AC877" s="59"/>
      <c r="AD877" s="59"/>
      <c r="AE877" s="59"/>
      <c r="AF877" s="59"/>
      <c r="AG877" s="59"/>
      <c r="AH877" s="59"/>
    </row>
    <row r="878">
      <c r="A878" s="59"/>
      <c r="B878" s="164"/>
      <c r="C878" s="164"/>
      <c r="D878" s="164"/>
      <c r="E878" s="164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149"/>
      <c r="Z878" s="149"/>
      <c r="AA878" s="59"/>
      <c r="AB878" s="59"/>
      <c r="AC878" s="59"/>
      <c r="AD878" s="59"/>
      <c r="AE878" s="59"/>
      <c r="AF878" s="59"/>
      <c r="AG878" s="59"/>
      <c r="AH878" s="59"/>
    </row>
    <row r="879">
      <c r="A879" s="59"/>
      <c r="B879" s="164"/>
      <c r="C879" s="164"/>
      <c r="D879" s="164"/>
      <c r="E879" s="164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149"/>
      <c r="Z879" s="149"/>
      <c r="AA879" s="59"/>
      <c r="AB879" s="59"/>
      <c r="AC879" s="59"/>
      <c r="AD879" s="59"/>
      <c r="AE879" s="59"/>
      <c r="AF879" s="59"/>
      <c r="AG879" s="59"/>
      <c r="AH879" s="59"/>
    </row>
    <row r="880">
      <c r="A880" s="59"/>
      <c r="B880" s="164"/>
      <c r="C880" s="164"/>
      <c r="D880" s="164"/>
      <c r="E880" s="164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149"/>
      <c r="Z880" s="149"/>
      <c r="AA880" s="59"/>
      <c r="AB880" s="59"/>
      <c r="AC880" s="59"/>
      <c r="AD880" s="59"/>
      <c r="AE880" s="59"/>
      <c r="AF880" s="59"/>
      <c r="AG880" s="59"/>
      <c r="AH880" s="59"/>
    </row>
    <row r="881">
      <c r="A881" s="59"/>
      <c r="B881" s="164"/>
      <c r="C881" s="164"/>
      <c r="D881" s="164"/>
      <c r="E881" s="164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149"/>
      <c r="Z881" s="149"/>
      <c r="AA881" s="59"/>
      <c r="AB881" s="59"/>
      <c r="AC881" s="59"/>
      <c r="AD881" s="59"/>
      <c r="AE881" s="59"/>
      <c r="AF881" s="59"/>
      <c r="AG881" s="59"/>
      <c r="AH881" s="59"/>
    </row>
    <row r="882">
      <c r="A882" s="59"/>
      <c r="B882" s="164"/>
      <c r="C882" s="164"/>
      <c r="D882" s="164"/>
      <c r="E882" s="164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149"/>
      <c r="Z882" s="149"/>
      <c r="AA882" s="59"/>
      <c r="AB882" s="59"/>
      <c r="AC882" s="59"/>
      <c r="AD882" s="59"/>
      <c r="AE882" s="59"/>
      <c r="AF882" s="59"/>
      <c r="AG882" s="59"/>
      <c r="AH882" s="59"/>
    </row>
    <row r="883">
      <c r="A883" s="59"/>
      <c r="B883" s="164"/>
      <c r="C883" s="164"/>
      <c r="D883" s="164"/>
      <c r="E883" s="164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149"/>
      <c r="Z883" s="149"/>
      <c r="AA883" s="59"/>
      <c r="AB883" s="59"/>
      <c r="AC883" s="59"/>
      <c r="AD883" s="59"/>
      <c r="AE883" s="59"/>
      <c r="AF883" s="59"/>
      <c r="AG883" s="59"/>
      <c r="AH883" s="59"/>
    </row>
    <row r="884">
      <c r="A884" s="59"/>
      <c r="B884" s="164"/>
      <c r="C884" s="164"/>
      <c r="D884" s="164"/>
      <c r="E884" s="164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149"/>
      <c r="Z884" s="149"/>
      <c r="AA884" s="59"/>
      <c r="AB884" s="59"/>
      <c r="AC884" s="59"/>
      <c r="AD884" s="59"/>
      <c r="AE884" s="59"/>
      <c r="AF884" s="59"/>
      <c r="AG884" s="59"/>
      <c r="AH884" s="59"/>
    </row>
    <row r="885">
      <c r="A885" s="59"/>
      <c r="B885" s="164"/>
      <c r="C885" s="164"/>
      <c r="D885" s="164"/>
      <c r="E885" s="164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149"/>
      <c r="Z885" s="149"/>
      <c r="AA885" s="59"/>
      <c r="AB885" s="59"/>
      <c r="AC885" s="59"/>
      <c r="AD885" s="59"/>
      <c r="AE885" s="59"/>
      <c r="AF885" s="59"/>
      <c r="AG885" s="59"/>
      <c r="AH885" s="59"/>
    </row>
    <row r="886">
      <c r="A886" s="59"/>
      <c r="B886" s="164"/>
      <c r="C886" s="164"/>
      <c r="D886" s="164"/>
      <c r="E886" s="164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149"/>
      <c r="Z886" s="149"/>
      <c r="AA886" s="59"/>
      <c r="AB886" s="59"/>
      <c r="AC886" s="59"/>
      <c r="AD886" s="59"/>
      <c r="AE886" s="59"/>
      <c r="AF886" s="59"/>
      <c r="AG886" s="59"/>
      <c r="AH886" s="59"/>
    </row>
    <row r="887">
      <c r="A887" s="59"/>
      <c r="B887" s="164"/>
      <c r="C887" s="164"/>
      <c r="D887" s="164"/>
      <c r="E887" s="164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149"/>
      <c r="Z887" s="149"/>
      <c r="AA887" s="59"/>
      <c r="AB887" s="59"/>
      <c r="AC887" s="59"/>
      <c r="AD887" s="59"/>
      <c r="AE887" s="59"/>
      <c r="AF887" s="59"/>
      <c r="AG887" s="59"/>
      <c r="AH887" s="59"/>
    </row>
    <row r="888">
      <c r="A888" s="59"/>
      <c r="B888" s="164"/>
      <c r="C888" s="164"/>
      <c r="D888" s="164"/>
      <c r="E888" s="164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149"/>
      <c r="Z888" s="149"/>
      <c r="AA888" s="59"/>
      <c r="AB888" s="59"/>
      <c r="AC888" s="59"/>
      <c r="AD888" s="59"/>
      <c r="AE888" s="59"/>
      <c r="AF888" s="59"/>
      <c r="AG888" s="59"/>
      <c r="AH888" s="59"/>
    </row>
    <row r="889">
      <c r="A889" s="59"/>
      <c r="B889" s="164"/>
      <c r="C889" s="164"/>
      <c r="D889" s="164"/>
      <c r="E889" s="164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149"/>
      <c r="Z889" s="149"/>
      <c r="AA889" s="59"/>
      <c r="AB889" s="59"/>
      <c r="AC889" s="59"/>
      <c r="AD889" s="59"/>
      <c r="AE889" s="59"/>
      <c r="AF889" s="59"/>
      <c r="AG889" s="59"/>
      <c r="AH889" s="59"/>
    </row>
    <row r="890">
      <c r="A890" s="59"/>
      <c r="B890" s="164"/>
      <c r="C890" s="164"/>
      <c r="D890" s="164"/>
      <c r="E890" s="164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149"/>
      <c r="Z890" s="149"/>
      <c r="AA890" s="59"/>
      <c r="AB890" s="59"/>
      <c r="AC890" s="59"/>
      <c r="AD890" s="59"/>
      <c r="AE890" s="59"/>
      <c r="AF890" s="59"/>
      <c r="AG890" s="59"/>
      <c r="AH890" s="59"/>
    </row>
    <row r="891">
      <c r="A891" s="59"/>
      <c r="B891" s="164"/>
      <c r="C891" s="164"/>
      <c r="D891" s="164"/>
      <c r="E891" s="164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149"/>
      <c r="Z891" s="149"/>
      <c r="AA891" s="59"/>
      <c r="AB891" s="59"/>
      <c r="AC891" s="59"/>
      <c r="AD891" s="59"/>
      <c r="AE891" s="59"/>
      <c r="AF891" s="59"/>
      <c r="AG891" s="59"/>
      <c r="AH891" s="59"/>
    </row>
    <row r="892">
      <c r="A892" s="59"/>
      <c r="B892" s="164"/>
      <c r="C892" s="164"/>
      <c r="D892" s="164"/>
      <c r="E892" s="164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149"/>
      <c r="Z892" s="149"/>
      <c r="AA892" s="59"/>
      <c r="AB892" s="59"/>
      <c r="AC892" s="59"/>
      <c r="AD892" s="59"/>
      <c r="AE892" s="59"/>
      <c r="AF892" s="59"/>
      <c r="AG892" s="59"/>
      <c r="AH892" s="59"/>
    </row>
    <row r="893">
      <c r="A893" s="59"/>
      <c r="B893" s="164"/>
      <c r="C893" s="164"/>
      <c r="D893" s="164"/>
      <c r="E893" s="164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149"/>
      <c r="Z893" s="149"/>
      <c r="AA893" s="59"/>
      <c r="AB893" s="59"/>
      <c r="AC893" s="59"/>
      <c r="AD893" s="59"/>
      <c r="AE893" s="59"/>
      <c r="AF893" s="59"/>
      <c r="AG893" s="59"/>
      <c r="AH893" s="59"/>
    </row>
    <row r="894">
      <c r="A894" s="59"/>
      <c r="B894" s="164"/>
      <c r="C894" s="164"/>
      <c r="D894" s="164"/>
      <c r="E894" s="164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149"/>
      <c r="Z894" s="149"/>
      <c r="AA894" s="59"/>
      <c r="AB894" s="59"/>
      <c r="AC894" s="59"/>
      <c r="AD894" s="59"/>
      <c r="AE894" s="59"/>
      <c r="AF894" s="59"/>
      <c r="AG894" s="59"/>
      <c r="AH894" s="59"/>
    </row>
    <row r="895">
      <c r="A895" s="59"/>
      <c r="B895" s="164"/>
      <c r="C895" s="164"/>
      <c r="D895" s="164"/>
      <c r="E895" s="164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149"/>
      <c r="Z895" s="149"/>
      <c r="AA895" s="59"/>
      <c r="AB895" s="59"/>
      <c r="AC895" s="59"/>
      <c r="AD895" s="59"/>
      <c r="AE895" s="59"/>
      <c r="AF895" s="59"/>
      <c r="AG895" s="59"/>
      <c r="AH895" s="59"/>
    </row>
    <row r="896">
      <c r="A896" s="59"/>
      <c r="B896" s="164"/>
      <c r="C896" s="164"/>
      <c r="D896" s="164"/>
      <c r="E896" s="164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149"/>
      <c r="Z896" s="149"/>
      <c r="AA896" s="59"/>
      <c r="AB896" s="59"/>
      <c r="AC896" s="59"/>
      <c r="AD896" s="59"/>
      <c r="AE896" s="59"/>
      <c r="AF896" s="59"/>
      <c r="AG896" s="59"/>
      <c r="AH896" s="59"/>
    </row>
    <row r="897">
      <c r="A897" s="59"/>
      <c r="B897" s="164"/>
      <c r="C897" s="164"/>
      <c r="D897" s="164"/>
      <c r="E897" s="164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149"/>
      <c r="Z897" s="149"/>
      <c r="AA897" s="59"/>
      <c r="AB897" s="59"/>
      <c r="AC897" s="59"/>
      <c r="AD897" s="59"/>
      <c r="AE897" s="59"/>
      <c r="AF897" s="59"/>
      <c r="AG897" s="59"/>
      <c r="AH897" s="59"/>
    </row>
    <row r="898">
      <c r="A898" s="59"/>
      <c r="B898" s="164"/>
      <c r="C898" s="164"/>
      <c r="D898" s="164"/>
      <c r="E898" s="164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149"/>
      <c r="Z898" s="149"/>
      <c r="AA898" s="59"/>
      <c r="AB898" s="59"/>
      <c r="AC898" s="59"/>
      <c r="AD898" s="59"/>
      <c r="AE898" s="59"/>
      <c r="AF898" s="59"/>
      <c r="AG898" s="59"/>
      <c r="AH898" s="59"/>
    </row>
    <row r="899">
      <c r="A899" s="59"/>
      <c r="B899" s="164"/>
      <c r="C899" s="164"/>
      <c r="D899" s="164"/>
      <c r="E899" s="164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149"/>
      <c r="Z899" s="149"/>
      <c r="AA899" s="59"/>
      <c r="AB899" s="59"/>
      <c r="AC899" s="59"/>
      <c r="AD899" s="59"/>
      <c r="AE899" s="59"/>
      <c r="AF899" s="59"/>
      <c r="AG899" s="59"/>
      <c r="AH899" s="59"/>
    </row>
    <row r="900">
      <c r="A900" s="59"/>
      <c r="B900" s="164"/>
      <c r="C900" s="164"/>
      <c r="D900" s="164"/>
      <c r="E900" s="164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149"/>
      <c r="Z900" s="149"/>
      <c r="AA900" s="59"/>
      <c r="AB900" s="59"/>
      <c r="AC900" s="59"/>
      <c r="AD900" s="59"/>
      <c r="AE900" s="59"/>
      <c r="AF900" s="59"/>
      <c r="AG900" s="59"/>
      <c r="AH900" s="59"/>
    </row>
    <row r="901">
      <c r="A901" s="59"/>
      <c r="B901" s="164"/>
      <c r="C901" s="164"/>
      <c r="D901" s="164"/>
      <c r="E901" s="164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149"/>
      <c r="Z901" s="149"/>
      <c r="AA901" s="59"/>
      <c r="AB901" s="59"/>
      <c r="AC901" s="59"/>
      <c r="AD901" s="59"/>
      <c r="AE901" s="59"/>
      <c r="AF901" s="59"/>
      <c r="AG901" s="59"/>
      <c r="AH901" s="59"/>
    </row>
    <row r="902">
      <c r="A902" s="59"/>
      <c r="B902" s="164"/>
      <c r="C902" s="164"/>
      <c r="D902" s="164"/>
      <c r="E902" s="164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149"/>
      <c r="Z902" s="149"/>
      <c r="AA902" s="59"/>
      <c r="AB902" s="59"/>
      <c r="AC902" s="59"/>
      <c r="AD902" s="59"/>
      <c r="AE902" s="59"/>
      <c r="AF902" s="59"/>
      <c r="AG902" s="59"/>
      <c r="AH902" s="59"/>
    </row>
    <row r="903">
      <c r="A903" s="59"/>
      <c r="B903" s="164"/>
      <c r="C903" s="164"/>
      <c r="D903" s="164"/>
      <c r="E903" s="164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149"/>
      <c r="Z903" s="149"/>
      <c r="AA903" s="59"/>
      <c r="AB903" s="59"/>
      <c r="AC903" s="59"/>
      <c r="AD903" s="59"/>
      <c r="AE903" s="59"/>
      <c r="AF903" s="59"/>
      <c r="AG903" s="59"/>
      <c r="AH903" s="59"/>
    </row>
    <row r="904">
      <c r="A904" s="59"/>
      <c r="B904" s="164"/>
      <c r="C904" s="164"/>
      <c r="D904" s="164"/>
      <c r="E904" s="164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149"/>
      <c r="Z904" s="149"/>
      <c r="AA904" s="59"/>
      <c r="AB904" s="59"/>
      <c r="AC904" s="59"/>
      <c r="AD904" s="59"/>
      <c r="AE904" s="59"/>
      <c r="AF904" s="59"/>
      <c r="AG904" s="59"/>
      <c r="AH904" s="59"/>
    </row>
    <row r="905">
      <c r="A905" s="59"/>
      <c r="B905" s="164"/>
      <c r="C905" s="164"/>
      <c r="D905" s="164"/>
      <c r="E905" s="164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149"/>
      <c r="Z905" s="149"/>
      <c r="AA905" s="59"/>
      <c r="AB905" s="59"/>
      <c r="AC905" s="59"/>
      <c r="AD905" s="59"/>
      <c r="AE905" s="59"/>
      <c r="AF905" s="59"/>
      <c r="AG905" s="59"/>
      <c r="AH905" s="59"/>
    </row>
    <row r="906">
      <c r="A906" s="59"/>
      <c r="B906" s="164"/>
      <c r="C906" s="164"/>
      <c r="D906" s="164"/>
      <c r="E906" s="164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149"/>
      <c r="Z906" s="149"/>
      <c r="AA906" s="59"/>
      <c r="AB906" s="59"/>
      <c r="AC906" s="59"/>
      <c r="AD906" s="59"/>
      <c r="AE906" s="59"/>
      <c r="AF906" s="59"/>
      <c r="AG906" s="59"/>
      <c r="AH906" s="59"/>
    </row>
    <row r="907">
      <c r="A907" s="59"/>
      <c r="B907" s="164"/>
      <c r="C907" s="164"/>
      <c r="D907" s="164"/>
      <c r="E907" s="164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149"/>
      <c r="Z907" s="149"/>
      <c r="AA907" s="59"/>
      <c r="AB907" s="59"/>
      <c r="AC907" s="59"/>
      <c r="AD907" s="59"/>
      <c r="AE907" s="59"/>
      <c r="AF907" s="59"/>
      <c r="AG907" s="59"/>
      <c r="AH907" s="59"/>
    </row>
    <row r="908">
      <c r="A908" s="59"/>
      <c r="B908" s="164"/>
      <c r="C908" s="164"/>
      <c r="D908" s="164"/>
      <c r="E908" s="164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149"/>
      <c r="Z908" s="149"/>
      <c r="AA908" s="59"/>
      <c r="AB908" s="59"/>
      <c r="AC908" s="59"/>
      <c r="AD908" s="59"/>
      <c r="AE908" s="59"/>
      <c r="AF908" s="59"/>
      <c r="AG908" s="59"/>
      <c r="AH908" s="59"/>
    </row>
    <row r="909">
      <c r="A909" s="59"/>
      <c r="B909" s="164"/>
      <c r="C909" s="164"/>
      <c r="D909" s="164"/>
      <c r="E909" s="164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149"/>
      <c r="Z909" s="149"/>
      <c r="AA909" s="59"/>
      <c r="AB909" s="59"/>
      <c r="AC909" s="59"/>
      <c r="AD909" s="59"/>
      <c r="AE909" s="59"/>
      <c r="AF909" s="59"/>
      <c r="AG909" s="59"/>
      <c r="AH909" s="59"/>
    </row>
    <row r="910">
      <c r="A910" s="59"/>
      <c r="B910" s="164"/>
      <c r="C910" s="164"/>
      <c r="D910" s="164"/>
      <c r="E910" s="164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149"/>
      <c r="Z910" s="149"/>
      <c r="AA910" s="59"/>
      <c r="AB910" s="59"/>
      <c r="AC910" s="59"/>
      <c r="AD910" s="59"/>
      <c r="AE910" s="59"/>
      <c r="AF910" s="59"/>
      <c r="AG910" s="59"/>
      <c r="AH910" s="59"/>
    </row>
    <row r="911">
      <c r="A911" s="59"/>
      <c r="B911" s="164"/>
      <c r="C911" s="164"/>
      <c r="D911" s="164"/>
      <c r="E911" s="164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149"/>
      <c r="Z911" s="149"/>
      <c r="AA911" s="59"/>
      <c r="AB911" s="59"/>
      <c r="AC911" s="59"/>
      <c r="AD911" s="59"/>
      <c r="AE911" s="59"/>
      <c r="AF911" s="59"/>
      <c r="AG911" s="59"/>
      <c r="AH911" s="59"/>
    </row>
    <row r="912">
      <c r="A912" s="59"/>
      <c r="B912" s="164"/>
      <c r="C912" s="164"/>
      <c r="D912" s="164"/>
      <c r="E912" s="164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149"/>
      <c r="Z912" s="149"/>
      <c r="AA912" s="59"/>
      <c r="AB912" s="59"/>
      <c r="AC912" s="59"/>
      <c r="AD912" s="59"/>
      <c r="AE912" s="59"/>
      <c r="AF912" s="59"/>
      <c r="AG912" s="59"/>
      <c r="AH912" s="59"/>
    </row>
    <row r="913">
      <c r="A913" s="59"/>
      <c r="B913" s="164"/>
      <c r="C913" s="164"/>
      <c r="D913" s="164"/>
      <c r="E913" s="164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149"/>
      <c r="Z913" s="149"/>
      <c r="AA913" s="59"/>
      <c r="AB913" s="59"/>
      <c r="AC913" s="59"/>
      <c r="AD913" s="59"/>
      <c r="AE913" s="59"/>
      <c r="AF913" s="59"/>
      <c r="AG913" s="59"/>
      <c r="AH913" s="59"/>
    </row>
    <row r="914">
      <c r="A914" s="59"/>
      <c r="B914" s="164"/>
      <c r="C914" s="164"/>
      <c r="D914" s="164"/>
      <c r="E914" s="164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149"/>
      <c r="Z914" s="149"/>
      <c r="AA914" s="59"/>
      <c r="AB914" s="59"/>
      <c r="AC914" s="59"/>
      <c r="AD914" s="59"/>
      <c r="AE914" s="59"/>
      <c r="AF914" s="59"/>
      <c r="AG914" s="59"/>
      <c r="AH914" s="59"/>
    </row>
    <row r="915">
      <c r="A915" s="59"/>
      <c r="B915" s="164"/>
      <c r="C915" s="164"/>
      <c r="D915" s="164"/>
      <c r="E915" s="164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149"/>
      <c r="Z915" s="149"/>
      <c r="AA915" s="59"/>
      <c r="AB915" s="59"/>
      <c r="AC915" s="59"/>
      <c r="AD915" s="59"/>
      <c r="AE915" s="59"/>
      <c r="AF915" s="59"/>
      <c r="AG915" s="59"/>
      <c r="AH915" s="59"/>
    </row>
    <row r="916">
      <c r="A916" s="59"/>
      <c r="B916" s="164"/>
      <c r="C916" s="164"/>
      <c r="D916" s="164"/>
      <c r="E916" s="164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149"/>
      <c r="Z916" s="149"/>
      <c r="AA916" s="59"/>
      <c r="AB916" s="59"/>
      <c r="AC916" s="59"/>
      <c r="AD916" s="59"/>
      <c r="AE916" s="59"/>
      <c r="AF916" s="59"/>
      <c r="AG916" s="59"/>
      <c r="AH916" s="59"/>
    </row>
    <row r="917">
      <c r="A917" s="59"/>
      <c r="B917" s="164"/>
      <c r="C917" s="164"/>
      <c r="D917" s="164"/>
      <c r="E917" s="164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149"/>
      <c r="Z917" s="149"/>
      <c r="AA917" s="59"/>
      <c r="AB917" s="59"/>
      <c r="AC917" s="59"/>
      <c r="AD917" s="59"/>
      <c r="AE917" s="59"/>
      <c r="AF917" s="59"/>
      <c r="AG917" s="59"/>
      <c r="AH917" s="59"/>
    </row>
    <row r="918">
      <c r="A918" s="59"/>
      <c r="B918" s="164"/>
      <c r="C918" s="164"/>
      <c r="D918" s="164"/>
      <c r="E918" s="164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149"/>
      <c r="Z918" s="149"/>
      <c r="AA918" s="59"/>
      <c r="AB918" s="59"/>
      <c r="AC918" s="59"/>
      <c r="AD918" s="59"/>
      <c r="AE918" s="59"/>
      <c r="AF918" s="59"/>
      <c r="AG918" s="59"/>
      <c r="AH918" s="59"/>
    </row>
    <row r="919">
      <c r="A919" s="59"/>
      <c r="B919" s="164"/>
      <c r="C919" s="164"/>
      <c r="D919" s="164"/>
      <c r="E919" s="164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149"/>
      <c r="Z919" s="149"/>
      <c r="AA919" s="59"/>
      <c r="AB919" s="59"/>
      <c r="AC919" s="59"/>
      <c r="AD919" s="59"/>
      <c r="AE919" s="59"/>
      <c r="AF919" s="59"/>
      <c r="AG919" s="59"/>
      <c r="AH919" s="59"/>
    </row>
    <row r="920">
      <c r="A920" s="59"/>
      <c r="B920" s="164"/>
      <c r="C920" s="164"/>
      <c r="D920" s="164"/>
      <c r="E920" s="164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149"/>
      <c r="Z920" s="149"/>
      <c r="AA920" s="59"/>
      <c r="AB920" s="59"/>
      <c r="AC920" s="59"/>
      <c r="AD920" s="59"/>
      <c r="AE920" s="59"/>
      <c r="AF920" s="59"/>
      <c r="AG920" s="59"/>
      <c r="AH920" s="59"/>
    </row>
    <row r="921">
      <c r="A921" s="59"/>
      <c r="B921" s="164"/>
      <c r="C921" s="164"/>
      <c r="D921" s="164"/>
      <c r="E921" s="164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149"/>
      <c r="Z921" s="149"/>
      <c r="AA921" s="59"/>
      <c r="AB921" s="59"/>
      <c r="AC921" s="59"/>
      <c r="AD921" s="59"/>
      <c r="AE921" s="59"/>
      <c r="AF921" s="59"/>
      <c r="AG921" s="59"/>
      <c r="AH921" s="59"/>
    </row>
    <row r="922">
      <c r="A922" s="59"/>
      <c r="B922" s="164"/>
      <c r="C922" s="164"/>
      <c r="D922" s="164"/>
      <c r="E922" s="164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149"/>
      <c r="Z922" s="149"/>
      <c r="AA922" s="59"/>
      <c r="AB922" s="59"/>
      <c r="AC922" s="59"/>
      <c r="AD922" s="59"/>
      <c r="AE922" s="59"/>
      <c r="AF922" s="59"/>
      <c r="AG922" s="59"/>
      <c r="AH922" s="59"/>
    </row>
    <row r="923">
      <c r="A923" s="59"/>
      <c r="B923" s="164"/>
      <c r="C923" s="164"/>
      <c r="D923" s="164"/>
      <c r="E923" s="164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149"/>
      <c r="Z923" s="149"/>
      <c r="AA923" s="59"/>
      <c r="AB923" s="59"/>
      <c r="AC923" s="59"/>
      <c r="AD923" s="59"/>
      <c r="AE923" s="59"/>
      <c r="AF923" s="59"/>
      <c r="AG923" s="59"/>
      <c r="AH923" s="59"/>
    </row>
    <row r="924">
      <c r="A924" s="59"/>
      <c r="B924" s="164"/>
      <c r="C924" s="164"/>
      <c r="D924" s="164"/>
      <c r="E924" s="164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149"/>
      <c r="Z924" s="149"/>
      <c r="AA924" s="59"/>
      <c r="AB924" s="59"/>
      <c r="AC924" s="59"/>
      <c r="AD924" s="59"/>
      <c r="AE924" s="59"/>
      <c r="AF924" s="59"/>
      <c r="AG924" s="59"/>
      <c r="AH924" s="59"/>
    </row>
    <row r="925">
      <c r="A925" s="59"/>
      <c r="B925" s="164"/>
      <c r="C925" s="164"/>
      <c r="D925" s="164"/>
      <c r="E925" s="164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149"/>
      <c r="Z925" s="149"/>
      <c r="AA925" s="59"/>
      <c r="AB925" s="59"/>
      <c r="AC925" s="59"/>
      <c r="AD925" s="59"/>
      <c r="AE925" s="59"/>
      <c r="AF925" s="59"/>
      <c r="AG925" s="59"/>
      <c r="AH925" s="59"/>
    </row>
    <row r="926">
      <c r="A926" s="59"/>
      <c r="B926" s="164"/>
      <c r="C926" s="164"/>
      <c r="D926" s="164"/>
      <c r="E926" s="164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149"/>
      <c r="Z926" s="149"/>
      <c r="AA926" s="59"/>
      <c r="AB926" s="59"/>
      <c r="AC926" s="59"/>
      <c r="AD926" s="59"/>
      <c r="AE926" s="59"/>
      <c r="AF926" s="59"/>
      <c r="AG926" s="59"/>
      <c r="AH926" s="59"/>
    </row>
    <row r="927">
      <c r="A927" s="59"/>
      <c r="B927" s="164"/>
      <c r="C927" s="164"/>
      <c r="D927" s="164"/>
      <c r="E927" s="164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149"/>
      <c r="Z927" s="149"/>
      <c r="AA927" s="59"/>
      <c r="AB927" s="59"/>
      <c r="AC927" s="59"/>
      <c r="AD927" s="59"/>
      <c r="AE927" s="59"/>
      <c r="AF927" s="59"/>
      <c r="AG927" s="59"/>
      <c r="AH927" s="59"/>
    </row>
    <row r="928">
      <c r="A928" s="59"/>
      <c r="B928" s="164"/>
      <c r="C928" s="164"/>
      <c r="D928" s="164"/>
      <c r="E928" s="164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149"/>
      <c r="Z928" s="149"/>
      <c r="AA928" s="59"/>
      <c r="AB928" s="59"/>
      <c r="AC928" s="59"/>
      <c r="AD928" s="59"/>
      <c r="AE928" s="59"/>
      <c r="AF928" s="59"/>
      <c r="AG928" s="59"/>
      <c r="AH928" s="59"/>
    </row>
    <row r="929">
      <c r="A929" s="59"/>
      <c r="B929" s="164"/>
      <c r="C929" s="164"/>
      <c r="D929" s="164"/>
      <c r="E929" s="164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149"/>
      <c r="Z929" s="149"/>
      <c r="AA929" s="59"/>
      <c r="AB929" s="59"/>
      <c r="AC929" s="59"/>
      <c r="AD929" s="59"/>
      <c r="AE929" s="59"/>
      <c r="AF929" s="59"/>
      <c r="AG929" s="59"/>
      <c r="AH929" s="59"/>
    </row>
    <row r="930">
      <c r="A930" s="59"/>
      <c r="B930" s="164"/>
      <c r="C930" s="164"/>
      <c r="D930" s="164"/>
      <c r="E930" s="164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149"/>
      <c r="Z930" s="149"/>
      <c r="AA930" s="59"/>
      <c r="AB930" s="59"/>
      <c r="AC930" s="59"/>
      <c r="AD930" s="59"/>
      <c r="AE930" s="59"/>
      <c r="AF930" s="59"/>
      <c r="AG930" s="59"/>
      <c r="AH930" s="59"/>
    </row>
    <row r="931">
      <c r="A931" s="59"/>
      <c r="B931" s="164"/>
      <c r="C931" s="164"/>
      <c r="D931" s="164"/>
      <c r="E931" s="164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149"/>
      <c r="Z931" s="149"/>
      <c r="AA931" s="59"/>
      <c r="AB931" s="59"/>
      <c r="AC931" s="59"/>
      <c r="AD931" s="59"/>
      <c r="AE931" s="59"/>
      <c r="AF931" s="59"/>
      <c r="AG931" s="59"/>
      <c r="AH931" s="59"/>
    </row>
    <row r="932">
      <c r="A932" s="59"/>
      <c r="B932" s="164"/>
      <c r="C932" s="164"/>
      <c r="D932" s="164"/>
      <c r="E932" s="164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149"/>
      <c r="Z932" s="149"/>
      <c r="AA932" s="59"/>
      <c r="AB932" s="59"/>
      <c r="AC932" s="59"/>
      <c r="AD932" s="59"/>
      <c r="AE932" s="59"/>
      <c r="AF932" s="59"/>
      <c r="AG932" s="59"/>
      <c r="AH932" s="59"/>
    </row>
    <row r="933">
      <c r="A933" s="59"/>
      <c r="B933" s="164"/>
      <c r="C933" s="164"/>
      <c r="D933" s="164"/>
      <c r="E933" s="164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149"/>
      <c r="Z933" s="149"/>
      <c r="AA933" s="59"/>
      <c r="AB933" s="59"/>
      <c r="AC933" s="59"/>
      <c r="AD933" s="59"/>
      <c r="AE933" s="59"/>
      <c r="AF933" s="59"/>
      <c r="AG933" s="59"/>
      <c r="AH933" s="59"/>
    </row>
    <row r="934">
      <c r="A934" s="59"/>
      <c r="B934" s="164"/>
      <c r="C934" s="164"/>
      <c r="D934" s="164"/>
      <c r="E934" s="164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149"/>
      <c r="Z934" s="149"/>
      <c r="AA934" s="59"/>
      <c r="AB934" s="59"/>
      <c r="AC934" s="59"/>
      <c r="AD934" s="59"/>
      <c r="AE934" s="59"/>
      <c r="AF934" s="59"/>
      <c r="AG934" s="59"/>
      <c r="AH934" s="59"/>
    </row>
    <row r="935">
      <c r="A935" s="59"/>
      <c r="B935" s="164"/>
      <c r="C935" s="164"/>
      <c r="D935" s="164"/>
      <c r="E935" s="164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149"/>
      <c r="Z935" s="149"/>
      <c r="AA935" s="59"/>
      <c r="AB935" s="59"/>
      <c r="AC935" s="59"/>
      <c r="AD935" s="59"/>
      <c r="AE935" s="59"/>
      <c r="AF935" s="59"/>
      <c r="AG935" s="59"/>
      <c r="AH935" s="59"/>
    </row>
    <row r="936">
      <c r="A936" s="59"/>
      <c r="B936" s="164"/>
      <c r="C936" s="164"/>
      <c r="D936" s="164"/>
      <c r="E936" s="164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149"/>
      <c r="Z936" s="149"/>
      <c r="AA936" s="59"/>
      <c r="AB936" s="59"/>
      <c r="AC936" s="59"/>
      <c r="AD936" s="59"/>
      <c r="AE936" s="59"/>
      <c r="AF936" s="59"/>
      <c r="AG936" s="59"/>
      <c r="AH936" s="59"/>
    </row>
    <row r="937">
      <c r="A937" s="59"/>
      <c r="B937" s="164"/>
      <c r="C937" s="164"/>
      <c r="D937" s="164"/>
      <c r="E937" s="164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149"/>
      <c r="Z937" s="149"/>
      <c r="AA937" s="59"/>
      <c r="AB937" s="59"/>
      <c r="AC937" s="59"/>
      <c r="AD937" s="59"/>
      <c r="AE937" s="59"/>
      <c r="AF937" s="59"/>
      <c r="AG937" s="59"/>
      <c r="AH937" s="59"/>
    </row>
    <row r="938">
      <c r="A938" s="59"/>
      <c r="B938" s="164"/>
      <c r="C938" s="164"/>
      <c r="D938" s="164"/>
      <c r="E938" s="164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149"/>
      <c r="Z938" s="149"/>
      <c r="AA938" s="59"/>
      <c r="AB938" s="59"/>
      <c r="AC938" s="59"/>
      <c r="AD938" s="59"/>
      <c r="AE938" s="59"/>
      <c r="AF938" s="59"/>
      <c r="AG938" s="59"/>
      <c r="AH938" s="59"/>
    </row>
    <row r="939">
      <c r="A939" s="59"/>
      <c r="B939" s="164"/>
      <c r="C939" s="164"/>
      <c r="D939" s="164"/>
      <c r="E939" s="164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149"/>
      <c r="Z939" s="149"/>
      <c r="AA939" s="59"/>
      <c r="AB939" s="59"/>
      <c r="AC939" s="59"/>
      <c r="AD939" s="59"/>
      <c r="AE939" s="59"/>
      <c r="AF939" s="59"/>
      <c r="AG939" s="59"/>
      <c r="AH939" s="59"/>
    </row>
    <row r="940">
      <c r="A940" s="59"/>
      <c r="B940" s="164"/>
      <c r="C940" s="164"/>
      <c r="D940" s="164"/>
      <c r="E940" s="164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149"/>
      <c r="Z940" s="149"/>
      <c r="AA940" s="59"/>
      <c r="AB940" s="59"/>
      <c r="AC940" s="59"/>
      <c r="AD940" s="59"/>
      <c r="AE940" s="59"/>
      <c r="AF940" s="59"/>
      <c r="AG940" s="59"/>
      <c r="AH940" s="59"/>
    </row>
    <row r="941">
      <c r="A941" s="59"/>
      <c r="B941" s="164"/>
      <c r="C941" s="164"/>
      <c r="D941" s="164"/>
      <c r="E941" s="164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149"/>
      <c r="Z941" s="149"/>
      <c r="AA941" s="59"/>
      <c r="AB941" s="59"/>
      <c r="AC941" s="59"/>
      <c r="AD941" s="59"/>
      <c r="AE941" s="59"/>
      <c r="AF941" s="59"/>
      <c r="AG941" s="59"/>
      <c r="AH941" s="59"/>
    </row>
    <row r="942">
      <c r="A942" s="59"/>
      <c r="B942" s="164"/>
      <c r="C942" s="164"/>
      <c r="D942" s="164"/>
      <c r="E942" s="164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149"/>
      <c r="Z942" s="149"/>
      <c r="AA942" s="59"/>
      <c r="AB942" s="59"/>
      <c r="AC942" s="59"/>
      <c r="AD942" s="59"/>
      <c r="AE942" s="59"/>
      <c r="AF942" s="59"/>
      <c r="AG942" s="59"/>
      <c r="AH942" s="59"/>
    </row>
    <row r="943">
      <c r="A943" s="59"/>
      <c r="B943" s="164"/>
      <c r="C943" s="164"/>
      <c r="D943" s="164"/>
      <c r="E943" s="164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149"/>
      <c r="Z943" s="149"/>
      <c r="AA943" s="59"/>
      <c r="AB943" s="59"/>
      <c r="AC943" s="59"/>
      <c r="AD943" s="59"/>
      <c r="AE943" s="59"/>
      <c r="AF943" s="59"/>
      <c r="AG943" s="59"/>
      <c r="AH943" s="59"/>
    </row>
    <row r="944">
      <c r="A944" s="59"/>
      <c r="B944" s="164"/>
      <c r="C944" s="164"/>
      <c r="D944" s="164"/>
      <c r="E944" s="164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149"/>
      <c r="Z944" s="149"/>
      <c r="AA944" s="59"/>
      <c r="AB944" s="59"/>
      <c r="AC944" s="59"/>
      <c r="AD944" s="59"/>
      <c r="AE944" s="59"/>
      <c r="AF944" s="59"/>
      <c r="AG944" s="59"/>
      <c r="AH944" s="59"/>
    </row>
    <row r="945">
      <c r="A945" s="59"/>
      <c r="B945" s="164"/>
      <c r="C945" s="164"/>
      <c r="D945" s="164"/>
      <c r="E945" s="164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149"/>
      <c r="Z945" s="149"/>
      <c r="AA945" s="59"/>
      <c r="AB945" s="59"/>
      <c r="AC945" s="59"/>
      <c r="AD945" s="59"/>
      <c r="AE945" s="59"/>
      <c r="AF945" s="59"/>
      <c r="AG945" s="59"/>
      <c r="AH945" s="59"/>
    </row>
    <row r="946">
      <c r="A946" s="59"/>
      <c r="B946" s="164"/>
      <c r="C946" s="164"/>
      <c r="D946" s="164"/>
      <c r="E946" s="164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149"/>
      <c r="Z946" s="149"/>
      <c r="AA946" s="59"/>
      <c r="AB946" s="59"/>
      <c r="AC946" s="59"/>
      <c r="AD946" s="59"/>
      <c r="AE946" s="59"/>
      <c r="AF946" s="59"/>
      <c r="AG946" s="59"/>
      <c r="AH946" s="59"/>
    </row>
    <row r="947">
      <c r="A947" s="59"/>
      <c r="B947" s="164"/>
      <c r="C947" s="164"/>
      <c r="D947" s="164"/>
      <c r="E947" s="164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149"/>
      <c r="Z947" s="149"/>
      <c r="AA947" s="59"/>
      <c r="AB947" s="59"/>
      <c r="AC947" s="59"/>
      <c r="AD947" s="59"/>
      <c r="AE947" s="59"/>
      <c r="AF947" s="59"/>
      <c r="AG947" s="59"/>
      <c r="AH947" s="59"/>
    </row>
    <row r="948">
      <c r="A948" s="59"/>
      <c r="B948" s="164"/>
      <c r="C948" s="164"/>
      <c r="D948" s="164"/>
      <c r="E948" s="164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149"/>
      <c r="Z948" s="149"/>
      <c r="AA948" s="59"/>
      <c r="AB948" s="59"/>
      <c r="AC948" s="59"/>
      <c r="AD948" s="59"/>
      <c r="AE948" s="59"/>
      <c r="AF948" s="59"/>
      <c r="AG948" s="59"/>
      <c r="AH948" s="59"/>
    </row>
    <row r="949">
      <c r="A949" s="59"/>
      <c r="B949" s="164"/>
      <c r="C949" s="164"/>
      <c r="D949" s="164"/>
      <c r="E949" s="164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149"/>
      <c r="Z949" s="149"/>
      <c r="AA949" s="59"/>
      <c r="AB949" s="59"/>
      <c r="AC949" s="59"/>
      <c r="AD949" s="59"/>
      <c r="AE949" s="59"/>
      <c r="AF949" s="59"/>
      <c r="AG949" s="59"/>
      <c r="AH949" s="59"/>
    </row>
    <row r="950">
      <c r="A950" s="59"/>
      <c r="B950" s="164"/>
      <c r="C950" s="164"/>
      <c r="D950" s="164"/>
      <c r="E950" s="164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149"/>
      <c r="Z950" s="149"/>
      <c r="AA950" s="59"/>
      <c r="AB950" s="59"/>
      <c r="AC950" s="59"/>
      <c r="AD950" s="59"/>
      <c r="AE950" s="59"/>
      <c r="AF950" s="59"/>
      <c r="AG950" s="59"/>
      <c r="AH950" s="59"/>
    </row>
    <row r="951">
      <c r="A951" s="59"/>
      <c r="B951" s="164"/>
      <c r="C951" s="164"/>
      <c r="D951" s="164"/>
      <c r="E951" s="164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149"/>
      <c r="Z951" s="149"/>
      <c r="AA951" s="59"/>
      <c r="AB951" s="59"/>
      <c r="AC951" s="59"/>
      <c r="AD951" s="59"/>
      <c r="AE951" s="59"/>
      <c r="AF951" s="59"/>
      <c r="AG951" s="59"/>
      <c r="AH951" s="59"/>
    </row>
    <row r="952">
      <c r="A952" s="59"/>
      <c r="B952" s="164"/>
      <c r="C952" s="164"/>
      <c r="D952" s="164"/>
      <c r="E952" s="164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149"/>
      <c r="Z952" s="149"/>
      <c r="AA952" s="59"/>
      <c r="AB952" s="59"/>
      <c r="AC952" s="59"/>
      <c r="AD952" s="59"/>
      <c r="AE952" s="59"/>
      <c r="AF952" s="59"/>
      <c r="AG952" s="59"/>
      <c r="AH952" s="59"/>
    </row>
    <row r="953">
      <c r="A953" s="59"/>
      <c r="B953" s="164"/>
      <c r="C953" s="164"/>
      <c r="D953" s="164"/>
      <c r="E953" s="164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149"/>
      <c r="Z953" s="149"/>
      <c r="AA953" s="59"/>
      <c r="AB953" s="59"/>
      <c r="AC953" s="59"/>
      <c r="AD953" s="59"/>
      <c r="AE953" s="59"/>
      <c r="AF953" s="59"/>
      <c r="AG953" s="59"/>
      <c r="AH953" s="59"/>
    </row>
    <row r="954">
      <c r="A954" s="59"/>
      <c r="B954" s="164"/>
      <c r="C954" s="164"/>
      <c r="D954" s="164"/>
      <c r="E954" s="164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149"/>
      <c r="Z954" s="149"/>
      <c r="AA954" s="59"/>
      <c r="AB954" s="59"/>
      <c r="AC954" s="59"/>
      <c r="AD954" s="59"/>
      <c r="AE954" s="59"/>
      <c r="AF954" s="59"/>
      <c r="AG954" s="59"/>
      <c r="AH954" s="59"/>
    </row>
    <row r="955">
      <c r="A955" s="59"/>
      <c r="B955" s="164"/>
      <c r="C955" s="164"/>
      <c r="D955" s="164"/>
      <c r="E955" s="164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149"/>
      <c r="Z955" s="149"/>
      <c r="AA955" s="59"/>
      <c r="AB955" s="59"/>
      <c r="AC955" s="59"/>
      <c r="AD955" s="59"/>
      <c r="AE955" s="59"/>
      <c r="AF955" s="59"/>
      <c r="AG955" s="59"/>
      <c r="AH955" s="59"/>
    </row>
    <row r="956">
      <c r="A956" s="59"/>
      <c r="B956" s="164"/>
      <c r="C956" s="164"/>
      <c r="D956" s="164"/>
      <c r="E956" s="164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149"/>
      <c r="Z956" s="149"/>
      <c r="AA956" s="59"/>
      <c r="AB956" s="59"/>
      <c r="AC956" s="59"/>
      <c r="AD956" s="59"/>
      <c r="AE956" s="59"/>
      <c r="AF956" s="59"/>
      <c r="AG956" s="59"/>
      <c r="AH956" s="59"/>
    </row>
    <row r="957">
      <c r="A957" s="59"/>
      <c r="B957" s="164"/>
      <c r="C957" s="164"/>
      <c r="D957" s="164"/>
      <c r="E957" s="164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149"/>
      <c r="Z957" s="149"/>
      <c r="AA957" s="59"/>
      <c r="AB957" s="59"/>
      <c r="AC957" s="59"/>
      <c r="AD957" s="59"/>
      <c r="AE957" s="59"/>
      <c r="AF957" s="59"/>
      <c r="AG957" s="59"/>
      <c r="AH957" s="59"/>
    </row>
    <row r="958">
      <c r="A958" s="59"/>
      <c r="B958" s="164"/>
      <c r="C958" s="164"/>
      <c r="D958" s="164"/>
      <c r="E958" s="164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149"/>
      <c r="Z958" s="149"/>
      <c r="AA958" s="59"/>
      <c r="AB958" s="59"/>
      <c r="AC958" s="59"/>
      <c r="AD958" s="59"/>
      <c r="AE958" s="59"/>
      <c r="AF958" s="59"/>
      <c r="AG958" s="59"/>
      <c r="AH958" s="59"/>
    </row>
    <row r="959">
      <c r="A959" s="59"/>
      <c r="B959" s="164"/>
      <c r="C959" s="164"/>
      <c r="D959" s="164"/>
      <c r="E959" s="164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149"/>
      <c r="Z959" s="149"/>
      <c r="AA959" s="59"/>
      <c r="AB959" s="59"/>
      <c r="AC959" s="59"/>
      <c r="AD959" s="59"/>
      <c r="AE959" s="59"/>
      <c r="AF959" s="59"/>
      <c r="AG959" s="59"/>
      <c r="AH959" s="59"/>
    </row>
    <row r="960">
      <c r="A960" s="59"/>
      <c r="B960" s="164"/>
      <c r="C960" s="164"/>
      <c r="D960" s="164"/>
      <c r="E960" s="164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149"/>
      <c r="Z960" s="149"/>
      <c r="AA960" s="59"/>
      <c r="AB960" s="59"/>
      <c r="AC960" s="59"/>
      <c r="AD960" s="59"/>
      <c r="AE960" s="59"/>
      <c r="AF960" s="59"/>
      <c r="AG960" s="59"/>
      <c r="AH960" s="59"/>
    </row>
    <row r="961">
      <c r="A961" s="59"/>
      <c r="B961" s="164"/>
      <c r="C961" s="164"/>
      <c r="D961" s="164"/>
      <c r="E961" s="164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149"/>
      <c r="Z961" s="149"/>
      <c r="AA961" s="59"/>
      <c r="AB961" s="59"/>
      <c r="AC961" s="59"/>
      <c r="AD961" s="59"/>
      <c r="AE961" s="59"/>
      <c r="AF961" s="59"/>
      <c r="AG961" s="59"/>
      <c r="AH961" s="59"/>
    </row>
    <row r="962">
      <c r="A962" s="59"/>
      <c r="B962" s="164"/>
      <c r="C962" s="164"/>
      <c r="D962" s="164"/>
      <c r="E962" s="164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149"/>
      <c r="Z962" s="149"/>
      <c r="AA962" s="59"/>
      <c r="AB962" s="59"/>
      <c r="AC962" s="59"/>
      <c r="AD962" s="59"/>
      <c r="AE962" s="59"/>
      <c r="AF962" s="59"/>
      <c r="AG962" s="59"/>
      <c r="AH962" s="59"/>
    </row>
    <row r="963">
      <c r="A963" s="59"/>
      <c r="B963" s="164"/>
      <c r="C963" s="164"/>
      <c r="D963" s="164"/>
      <c r="E963" s="164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149"/>
      <c r="Z963" s="149"/>
      <c r="AA963" s="59"/>
      <c r="AB963" s="59"/>
      <c r="AC963" s="59"/>
      <c r="AD963" s="59"/>
      <c r="AE963" s="59"/>
      <c r="AF963" s="59"/>
      <c r="AG963" s="59"/>
      <c r="AH963" s="59"/>
    </row>
    <row r="964">
      <c r="A964" s="59"/>
      <c r="B964" s="164"/>
      <c r="C964" s="164"/>
      <c r="D964" s="164"/>
      <c r="E964" s="164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149"/>
      <c r="Z964" s="149"/>
      <c r="AA964" s="59"/>
      <c r="AB964" s="59"/>
      <c r="AC964" s="59"/>
      <c r="AD964" s="59"/>
      <c r="AE964" s="59"/>
      <c r="AF964" s="59"/>
      <c r="AG964" s="59"/>
      <c r="AH964" s="59"/>
    </row>
    <row r="965">
      <c r="A965" s="59"/>
      <c r="B965" s="164"/>
      <c r="C965" s="164"/>
      <c r="D965" s="164"/>
      <c r="E965" s="164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149"/>
      <c r="Z965" s="149"/>
      <c r="AA965" s="59"/>
      <c r="AB965" s="59"/>
      <c r="AC965" s="59"/>
      <c r="AD965" s="59"/>
      <c r="AE965" s="59"/>
      <c r="AF965" s="59"/>
      <c r="AG965" s="59"/>
      <c r="AH965" s="59"/>
    </row>
    <row r="966">
      <c r="A966" s="59"/>
      <c r="B966" s="164"/>
      <c r="C966" s="164"/>
      <c r="D966" s="164"/>
      <c r="E966" s="164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149"/>
      <c r="Z966" s="149"/>
      <c r="AA966" s="59"/>
      <c r="AB966" s="59"/>
      <c r="AC966" s="59"/>
      <c r="AD966" s="59"/>
      <c r="AE966" s="59"/>
      <c r="AF966" s="59"/>
      <c r="AG966" s="59"/>
      <c r="AH966" s="59"/>
    </row>
    <row r="967">
      <c r="A967" s="59"/>
      <c r="B967" s="164"/>
      <c r="C967" s="164"/>
      <c r="D967" s="164"/>
      <c r="E967" s="164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149"/>
      <c r="Z967" s="149"/>
      <c r="AA967" s="59"/>
      <c r="AB967" s="59"/>
      <c r="AC967" s="59"/>
      <c r="AD967" s="59"/>
      <c r="AE967" s="59"/>
      <c r="AF967" s="59"/>
      <c r="AG967" s="59"/>
      <c r="AH967" s="59"/>
    </row>
    <row r="968">
      <c r="A968" s="59"/>
      <c r="B968" s="164"/>
      <c r="C968" s="164"/>
      <c r="D968" s="164"/>
      <c r="E968" s="164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149"/>
      <c r="Z968" s="149"/>
      <c r="AA968" s="59"/>
      <c r="AB968" s="59"/>
      <c r="AC968" s="59"/>
      <c r="AD968" s="59"/>
      <c r="AE968" s="59"/>
      <c r="AF968" s="59"/>
      <c r="AG968" s="59"/>
      <c r="AH968" s="59"/>
    </row>
    <row r="969">
      <c r="A969" s="59"/>
      <c r="B969" s="164"/>
      <c r="C969" s="164"/>
      <c r="D969" s="164"/>
      <c r="E969" s="164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149"/>
      <c r="Z969" s="149"/>
      <c r="AA969" s="59"/>
      <c r="AB969" s="59"/>
      <c r="AC969" s="59"/>
      <c r="AD969" s="59"/>
      <c r="AE969" s="59"/>
      <c r="AF969" s="59"/>
      <c r="AG969" s="59"/>
      <c r="AH969" s="59"/>
    </row>
    <row r="970">
      <c r="A970" s="59"/>
      <c r="B970" s="164"/>
      <c r="C970" s="164"/>
      <c r="D970" s="164"/>
      <c r="E970" s="164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149"/>
      <c r="Z970" s="149"/>
      <c r="AA970" s="59"/>
      <c r="AB970" s="59"/>
      <c r="AC970" s="59"/>
      <c r="AD970" s="59"/>
      <c r="AE970" s="59"/>
      <c r="AF970" s="59"/>
      <c r="AG970" s="59"/>
      <c r="AH970" s="59"/>
    </row>
    <row r="971">
      <c r="A971" s="59"/>
      <c r="B971" s="164"/>
      <c r="C971" s="164"/>
      <c r="D971" s="164"/>
      <c r="E971" s="164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149"/>
      <c r="Z971" s="149"/>
      <c r="AA971" s="59"/>
      <c r="AB971" s="59"/>
      <c r="AC971" s="59"/>
      <c r="AD971" s="59"/>
      <c r="AE971" s="59"/>
      <c r="AF971" s="59"/>
      <c r="AG971" s="59"/>
      <c r="AH971" s="59"/>
    </row>
    <row r="972">
      <c r="A972" s="59"/>
      <c r="B972" s="164"/>
      <c r="C972" s="164"/>
      <c r="D972" s="164"/>
      <c r="E972" s="164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149"/>
      <c r="Z972" s="149"/>
      <c r="AA972" s="59"/>
      <c r="AB972" s="59"/>
      <c r="AC972" s="59"/>
      <c r="AD972" s="59"/>
      <c r="AE972" s="59"/>
      <c r="AF972" s="59"/>
      <c r="AG972" s="59"/>
      <c r="AH972" s="59"/>
    </row>
    <row r="973">
      <c r="A973" s="59"/>
      <c r="B973" s="164"/>
      <c r="C973" s="164"/>
      <c r="D973" s="164"/>
      <c r="E973" s="164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149"/>
      <c r="Z973" s="149"/>
      <c r="AA973" s="59"/>
      <c r="AB973" s="59"/>
      <c r="AC973" s="59"/>
      <c r="AD973" s="59"/>
      <c r="AE973" s="59"/>
      <c r="AF973" s="59"/>
      <c r="AG973" s="59"/>
      <c r="AH973" s="59"/>
    </row>
    <row r="974">
      <c r="A974" s="59"/>
      <c r="B974" s="164"/>
      <c r="C974" s="164"/>
      <c r="D974" s="164"/>
      <c r="E974" s="164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149"/>
      <c r="Z974" s="149"/>
      <c r="AA974" s="59"/>
      <c r="AB974" s="59"/>
      <c r="AC974" s="59"/>
      <c r="AD974" s="59"/>
      <c r="AE974" s="59"/>
      <c r="AF974" s="59"/>
      <c r="AG974" s="59"/>
      <c r="AH974" s="59"/>
    </row>
    <row r="975">
      <c r="A975" s="59"/>
      <c r="B975" s="164"/>
      <c r="C975" s="164"/>
      <c r="D975" s="164"/>
      <c r="E975" s="164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149"/>
      <c r="Z975" s="149"/>
      <c r="AA975" s="59"/>
      <c r="AB975" s="59"/>
      <c r="AC975" s="59"/>
      <c r="AD975" s="59"/>
      <c r="AE975" s="59"/>
      <c r="AF975" s="59"/>
      <c r="AG975" s="59"/>
      <c r="AH975" s="59"/>
    </row>
    <row r="976">
      <c r="A976" s="59"/>
      <c r="B976" s="164"/>
      <c r="C976" s="164"/>
      <c r="D976" s="164"/>
      <c r="E976" s="164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149"/>
      <c r="Z976" s="149"/>
      <c r="AA976" s="59"/>
      <c r="AB976" s="59"/>
      <c r="AC976" s="59"/>
      <c r="AD976" s="59"/>
      <c r="AE976" s="59"/>
      <c r="AF976" s="59"/>
      <c r="AG976" s="59"/>
      <c r="AH976" s="59"/>
    </row>
    <row r="977">
      <c r="A977" s="59"/>
      <c r="B977" s="164"/>
      <c r="C977" s="164"/>
      <c r="D977" s="164"/>
      <c r="E977" s="164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149"/>
      <c r="Z977" s="149"/>
      <c r="AA977" s="59"/>
      <c r="AB977" s="59"/>
      <c r="AC977" s="59"/>
      <c r="AD977" s="59"/>
      <c r="AE977" s="59"/>
      <c r="AF977" s="59"/>
      <c r="AG977" s="59"/>
      <c r="AH977" s="59"/>
    </row>
    <row r="978">
      <c r="A978" s="59"/>
      <c r="B978" s="164"/>
      <c r="C978" s="164"/>
      <c r="D978" s="164"/>
      <c r="E978" s="164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149"/>
      <c r="Z978" s="149"/>
      <c r="AA978" s="59"/>
      <c r="AB978" s="59"/>
      <c r="AC978" s="59"/>
      <c r="AD978" s="59"/>
      <c r="AE978" s="59"/>
      <c r="AF978" s="59"/>
      <c r="AG978" s="59"/>
      <c r="AH978" s="59"/>
    </row>
    <row r="979">
      <c r="A979" s="59"/>
      <c r="B979" s="164"/>
      <c r="C979" s="164"/>
      <c r="D979" s="164"/>
      <c r="E979" s="164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149"/>
      <c r="Z979" s="149"/>
      <c r="AA979" s="59"/>
      <c r="AB979" s="59"/>
      <c r="AC979" s="59"/>
      <c r="AD979" s="59"/>
      <c r="AE979" s="59"/>
      <c r="AF979" s="59"/>
      <c r="AG979" s="59"/>
      <c r="AH979" s="59"/>
    </row>
    <row r="980">
      <c r="A980" s="59"/>
      <c r="B980" s="164"/>
      <c r="C980" s="164"/>
      <c r="D980" s="164"/>
      <c r="E980" s="164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149"/>
      <c r="Z980" s="149"/>
      <c r="AA980" s="59"/>
      <c r="AB980" s="59"/>
      <c r="AC980" s="59"/>
      <c r="AD980" s="59"/>
      <c r="AE980" s="59"/>
      <c r="AF980" s="59"/>
      <c r="AG980" s="59"/>
      <c r="AH980" s="59"/>
    </row>
    <row r="981">
      <c r="A981" s="59"/>
      <c r="B981" s="164"/>
      <c r="C981" s="164"/>
      <c r="D981" s="164"/>
      <c r="E981" s="164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149"/>
      <c r="Z981" s="149"/>
      <c r="AA981" s="59"/>
      <c r="AB981" s="59"/>
      <c r="AC981" s="59"/>
      <c r="AD981" s="59"/>
      <c r="AE981" s="59"/>
      <c r="AF981" s="59"/>
      <c r="AG981" s="59"/>
      <c r="AH981" s="59"/>
    </row>
    <row r="982">
      <c r="A982" s="59"/>
      <c r="B982" s="164"/>
      <c r="C982" s="164"/>
      <c r="D982" s="164"/>
      <c r="E982" s="164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149"/>
      <c r="Z982" s="149"/>
      <c r="AA982" s="59"/>
      <c r="AB982" s="59"/>
      <c r="AC982" s="59"/>
      <c r="AD982" s="59"/>
      <c r="AE982" s="59"/>
      <c r="AF982" s="59"/>
      <c r="AG982" s="59"/>
      <c r="AH982" s="59"/>
    </row>
    <row r="983">
      <c r="A983" s="59"/>
      <c r="B983" s="164"/>
      <c r="C983" s="164"/>
      <c r="D983" s="164"/>
      <c r="E983" s="164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149"/>
      <c r="Z983" s="149"/>
      <c r="AA983" s="59"/>
      <c r="AB983" s="59"/>
      <c r="AC983" s="59"/>
      <c r="AD983" s="59"/>
      <c r="AE983" s="59"/>
      <c r="AF983" s="59"/>
      <c r="AG983" s="59"/>
      <c r="AH983" s="59"/>
    </row>
    <row r="984">
      <c r="A984" s="59"/>
      <c r="B984" s="164"/>
      <c r="C984" s="164"/>
      <c r="D984" s="164"/>
      <c r="E984" s="164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149"/>
      <c r="Z984" s="149"/>
      <c r="AA984" s="59"/>
      <c r="AB984" s="59"/>
      <c r="AC984" s="59"/>
      <c r="AD984" s="59"/>
      <c r="AE984" s="59"/>
      <c r="AF984" s="59"/>
      <c r="AG984" s="59"/>
      <c r="AH984" s="59"/>
    </row>
    <row r="985">
      <c r="A985" s="59"/>
      <c r="B985" s="164"/>
      <c r="C985" s="164"/>
      <c r="D985" s="164"/>
      <c r="E985" s="164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149"/>
      <c r="Z985" s="149"/>
      <c r="AA985" s="59"/>
      <c r="AB985" s="59"/>
      <c r="AC985" s="59"/>
      <c r="AD985" s="59"/>
      <c r="AE985" s="59"/>
      <c r="AF985" s="59"/>
      <c r="AG985" s="59"/>
      <c r="AH985" s="59"/>
    </row>
    <row r="986">
      <c r="A986" s="59"/>
      <c r="B986" s="164"/>
      <c r="C986" s="164"/>
      <c r="D986" s="164"/>
      <c r="E986" s="164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149"/>
      <c r="Z986" s="149"/>
      <c r="AA986" s="59"/>
      <c r="AB986" s="59"/>
      <c r="AC986" s="59"/>
      <c r="AD986" s="59"/>
      <c r="AE986" s="59"/>
      <c r="AF986" s="59"/>
      <c r="AG986" s="59"/>
      <c r="AH986" s="59"/>
    </row>
    <row r="987">
      <c r="A987" s="59"/>
      <c r="B987" s="164"/>
      <c r="C987" s="164"/>
      <c r="D987" s="164"/>
      <c r="E987" s="164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149"/>
      <c r="Z987" s="149"/>
      <c r="AA987" s="59"/>
      <c r="AB987" s="59"/>
      <c r="AC987" s="59"/>
      <c r="AD987" s="59"/>
      <c r="AE987" s="59"/>
      <c r="AF987" s="59"/>
      <c r="AG987" s="59"/>
      <c r="AH987" s="59"/>
    </row>
    <row r="988">
      <c r="A988" s="59"/>
      <c r="B988" s="164"/>
      <c r="C988" s="164"/>
      <c r="D988" s="164"/>
      <c r="E988" s="164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149"/>
      <c r="Z988" s="149"/>
      <c r="AA988" s="59"/>
      <c r="AB988" s="59"/>
      <c r="AC988" s="59"/>
      <c r="AD988" s="59"/>
      <c r="AE988" s="59"/>
      <c r="AF988" s="59"/>
      <c r="AG988" s="59"/>
      <c r="AH988" s="59"/>
    </row>
    <row r="989">
      <c r="A989" s="59"/>
      <c r="B989" s="164"/>
      <c r="C989" s="164"/>
      <c r="D989" s="164"/>
      <c r="E989" s="164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149"/>
      <c r="Z989" s="149"/>
      <c r="AA989" s="59"/>
      <c r="AB989" s="59"/>
      <c r="AC989" s="59"/>
      <c r="AD989" s="59"/>
      <c r="AE989" s="59"/>
      <c r="AF989" s="59"/>
      <c r="AG989" s="59"/>
      <c r="AH989" s="59"/>
    </row>
    <row r="990">
      <c r="A990" s="59"/>
      <c r="B990" s="164"/>
      <c r="C990" s="164"/>
      <c r="D990" s="164"/>
      <c r="E990" s="164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149"/>
      <c r="Z990" s="149"/>
      <c r="AA990" s="59"/>
      <c r="AB990" s="59"/>
      <c r="AC990" s="59"/>
      <c r="AD990" s="59"/>
      <c r="AE990" s="59"/>
      <c r="AF990" s="59"/>
      <c r="AG990" s="59"/>
      <c r="AH990" s="59"/>
    </row>
    <row r="991">
      <c r="A991" s="59"/>
      <c r="B991" s="164"/>
      <c r="C991" s="164"/>
      <c r="D991" s="164"/>
      <c r="E991" s="164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149"/>
      <c r="Z991" s="149"/>
      <c r="AA991" s="59"/>
      <c r="AB991" s="59"/>
      <c r="AC991" s="59"/>
      <c r="AD991" s="59"/>
      <c r="AE991" s="59"/>
      <c r="AF991" s="59"/>
      <c r="AG991" s="59"/>
      <c r="AH991" s="59"/>
    </row>
    <row r="992">
      <c r="A992" s="59"/>
      <c r="B992" s="164"/>
      <c r="C992" s="164"/>
      <c r="D992" s="164"/>
      <c r="E992" s="164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149"/>
      <c r="Z992" s="149"/>
      <c r="AA992" s="59"/>
      <c r="AB992" s="59"/>
      <c r="AC992" s="59"/>
      <c r="AD992" s="59"/>
      <c r="AE992" s="59"/>
      <c r="AF992" s="59"/>
      <c r="AG992" s="59"/>
      <c r="AH992" s="59"/>
    </row>
    <row r="993">
      <c r="A993" s="59"/>
      <c r="B993" s="164"/>
      <c r="C993" s="164"/>
      <c r="D993" s="164"/>
      <c r="E993" s="164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149"/>
      <c r="Z993" s="149"/>
      <c r="AA993" s="59"/>
      <c r="AB993" s="59"/>
      <c r="AC993" s="59"/>
      <c r="AD993" s="59"/>
      <c r="AE993" s="59"/>
      <c r="AF993" s="59"/>
      <c r="AG993" s="59"/>
      <c r="AH993" s="59"/>
    </row>
    <row r="994">
      <c r="A994" s="59"/>
      <c r="B994" s="164"/>
      <c r="C994" s="164"/>
      <c r="D994" s="164"/>
      <c r="E994" s="164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149"/>
      <c r="Z994" s="149"/>
      <c r="AA994" s="59"/>
      <c r="AB994" s="59"/>
      <c r="AC994" s="59"/>
      <c r="AD994" s="59"/>
      <c r="AE994" s="59"/>
      <c r="AF994" s="59"/>
      <c r="AG994" s="59"/>
      <c r="AH994" s="59"/>
    </row>
    <row r="995">
      <c r="A995" s="59"/>
      <c r="B995" s="164"/>
      <c r="C995" s="164"/>
      <c r="D995" s="164"/>
      <c r="E995" s="164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149"/>
      <c r="Z995" s="149"/>
      <c r="AA995" s="59"/>
      <c r="AB995" s="59"/>
      <c r="AC995" s="59"/>
      <c r="AD995" s="59"/>
      <c r="AE995" s="59"/>
      <c r="AF995" s="59"/>
      <c r="AG995" s="59"/>
      <c r="AH995" s="59"/>
    </row>
    <row r="996">
      <c r="A996" s="59"/>
      <c r="B996" s="164"/>
      <c r="C996" s="164"/>
      <c r="D996" s="164"/>
      <c r="E996" s="164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149"/>
      <c r="Z996" s="149"/>
      <c r="AA996" s="59"/>
      <c r="AB996" s="59"/>
      <c r="AC996" s="59"/>
      <c r="AD996" s="59"/>
      <c r="AE996" s="59"/>
      <c r="AF996" s="59"/>
      <c r="AG996" s="59"/>
      <c r="AH996" s="59"/>
    </row>
    <row r="997">
      <c r="A997" s="59"/>
      <c r="B997" s="164"/>
      <c r="C997" s="164"/>
      <c r="D997" s="164"/>
      <c r="E997" s="164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149"/>
      <c r="Z997" s="149"/>
      <c r="AA997" s="59"/>
      <c r="AB997" s="59"/>
      <c r="AC997" s="59"/>
      <c r="AD997" s="59"/>
      <c r="AE997" s="59"/>
      <c r="AF997" s="59"/>
      <c r="AG997" s="59"/>
      <c r="AH997" s="59"/>
    </row>
    <row r="998">
      <c r="A998" s="59"/>
      <c r="B998" s="164"/>
      <c r="C998" s="164"/>
      <c r="D998" s="164"/>
      <c r="E998" s="164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149"/>
      <c r="Z998" s="149"/>
      <c r="AA998" s="59"/>
      <c r="AB998" s="59"/>
      <c r="AC998" s="59"/>
      <c r="AD998" s="59"/>
      <c r="AE998" s="59"/>
      <c r="AF998" s="59"/>
      <c r="AG998" s="59"/>
      <c r="AH998" s="59"/>
    </row>
    <row r="999">
      <c r="A999" s="59"/>
      <c r="B999" s="164"/>
      <c r="C999" s="164"/>
      <c r="D999" s="164"/>
      <c r="E999" s="164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149"/>
      <c r="Z999" s="149"/>
      <c r="AA999" s="59"/>
      <c r="AB999" s="59"/>
      <c r="AC999" s="59"/>
      <c r="AD999" s="59"/>
      <c r="AE999" s="59"/>
      <c r="AF999" s="59"/>
      <c r="AG999" s="59"/>
      <c r="AH999" s="59"/>
    </row>
    <row r="1000">
      <c r="A1000" s="59"/>
      <c r="B1000" s="164"/>
      <c r="C1000" s="164"/>
      <c r="D1000" s="164"/>
      <c r="E1000" s="164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149"/>
      <c r="Z1000" s="149"/>
      <c r="AA1000" s="59"/>
      <c r="AB1000" s="59"/>
      <c r="AC1000" s="59"/>
      <c r="AD1000" s="59"/>
      <c r="AE1000" s="59"/>
      <c r="AF1000" s="59"/>
      <c r="AG1000" s="59"/>
      <c r="AH1000" s="59"/>
    </row>
    <row r="1001">
      <c r="A1001" s="59"/>
      <c r="B1001" s="164"/>
      <c r="C1001" s="164"/>
      <c r="D1001" s="164"/>
      <c r="E1001" s="164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149"/>
      <c r="Z1001" s="149"/>
      <c r="AA1001" s="59"/>
      <c r="AB1001" s="59"/>
      <c r="AC1001" s="59"/>
      <c r="AD1001" s="59"/>
      <c r="AE1001" s="59"/>
      <c r="AF1001" s="59"/>
      <c r="AG1001" s="59"/>
      <c r="AH1001" s="59"/>
    </row>
    <row r="1002">
      <c r="A1002" s="59"/>
      <c r="B1002" s="164"/>
      <c r="C1002" s="164"/>
      <c r="D1002" s="164"/>
      <c r="E1002" s="164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149"/>
      <c r="Z1002" s="149"/>
      <c r="AA1002" s="59"/>
      <c r="AB1002" s="59"/>
      <c r="AC1002" s="59"/>
      <c r="AD1002" s="59"/>
      <c r="AE1002" s="59"/>
      <c r="AF1002" s="59"/>
      <c r="AG1002" s="59"/>
      <c r="AH1002" s="59"/>
    </row>
    <row r="1003">
      <c r="A1003" s="59"/>
      <c r="B1003" s="164"/>
      <c r="C1003" s="164"/>
      <c r="D1003" s="164"/>
      <c r="E1003" s="164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149"/>
      <c r="Z1003" s="149"/>
      <c r="AA1003" s="59"/>
      <c r="AB1003" s="59"/>
      <c r="AC1003" s="59"/>
      <c r="AD1003" s="59"/>
      <c r="AE1003" s="59"/>
      <c r="AF1003" s="59"/>
      <c r="AG1003" s="59"/>
      <c r="AH1003" s="59"/>
    </row>
    <row r="1004">
      <c r="A1004" s="59"/>
      <c r="B1004" s="164"/>
      <c r="C1004" s="164"/>
      <c r="D1004" s="164"/>
      <c r="E1004" s="164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149"/>
      <c r="Z1004" s="149"/>
      <c r="AA1004" s="59"/>
      <c r="AB1004" s="59"/>
      <c r="AC1004" s="59"/>
      <c r="AD1004" s="59"/>
      <c r="AE1004" s="59"/>
      <c r="AF1004" s="59"/>
      <c r="AG1004" s="59"/>
      <c r="AH1004" s="59"/>
    </row>
    <row r="1005">
      <c r="A1005" s="59"/>
      <c r="B1005" s="164"/>
      <c r="C1005" s="164"/>
      <c r="D1005" s="164"/>
      <c r="E1005" s="164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149"/>
      <c r="Z1005" s="149"/>
      <c r="AA1005" s="59"/>
      <c r="AB1005" s="59"/>
      <c r="AC1005" s="59"/>
      <c r="AD1005" s="59"/>
      <c r="AE1005" s="59"/>
      <c r="AF1005" s="59"/>
      <c r="AG1005" s="59"/>
      <c r="AH1005" s="59"/>
    </row>
    <row r="1006">
      <c r="A1006" s="59"/>
      <c r="B1006" s="164"/>
      <c r="C1006" s="164"/>
      <c r="D1006" s="164"/>
      <c r="E1006" s="164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149"/>
      <c r="Z1006" s="149"/>
      <c r="AA1006" s="59"/>
      <c r="AB1006" s="59"/>
      <c r="AC1006" s="59"/>
      <c r="AD1006" s="59"/>
      <c r="AE1006" s="59"/>
      <c r="AF1006" s="59"/>
      <c r="AG1006" s="59"/>
      <c r="AH1006" s="59"/>
    </row>
    <row r="1007">
      <c r="A1007" s="59"/>
      <c r="B1007" s="164"/>
      <c r="C1007" s="164"/>
      <c r="D1007" s="164"/>
      <c r="E1007" s="164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149"/>
      <c r="Z1007" s="149"/>
      <c r="AA1007" s="59"/>
      <c r="AB1007" s="59"/>
      <c r="AC1007" s="59"/>
      <c r="AD1007" s="59"/>
      <c r="AE1007" s="59"/>
      <c r="AF1007" s="59"/>
      <c r="AG1007" s="59"/>
      <c r="AH1007" s="59"/>
    </row>
    <row r="1008">
      <c r="A1008" s="59"/>
      <c r="B1008" s="164"/>
      <c r="C1008" s="164"/>
      <c r="D1008" s="164"/>
      <c r="E1008" s="164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149"/>
      <c r="Z1008" s="149"/>
      <c r="AA1008" s="59"/>
      <c r="AB1008" s="59"/>
      <c r="AC1008" s="59"/>
      <c r="AD1008" s="59"/>
      <c r="AE1008" s="59"/>
      <c r="AF1008" s="59"/>
      <c r="AG1008" s="59"/>
      <c r="AH1008" s="59"/>
    </row>
    <row r="1009">
      <c r="A1009" s="59"/>
      <c r="B1009" s="164"/>
      <c r="C1009" s="164"/>
      <c r="D1009" s="164"/>
      <c r="E1009" s="164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149"/>
      <c r="Z1009" s="149"/>
      <c r="AA1009" s="59"/>
      <c r="AB1009" s="59"/>
      <c r="AC1009" s="59"/>
      <c r="AD1009" s="59"/>
      <c r="AE1009" s="59"/>
      <c r="AF1009" s="59"/>
      <c r="AG1009" s="59"/>
      <c r="AH1009" s="59"/>
    </row>
    <row r="1010">
      <c r="A1010" s="59"/>
      <c r="B1010" s="164"/>
      <c r="C1010" s="164"/>
      <c r="D1010" s="164"/>
      <c r="E1010" s="164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149"/>
      <c r="Z1010" s="149"/>
      <c r="AA1010" s="59"/>
      <c r="AB1010" s="59"/>
      <c r="AC1010" s="59"/>
      <c r="AD1010" s="59"/>
      <c r="AE1010" s="59"/>
      <c r="AF1010" s="59"/>
      <c r="AG1010" s="59"/>
      <c r="AH1010" s="59"/>
    </row>
    <row r="1011">
      <c r="A1011" s="59"/>
      <c r="B1011" s="164"/>
      <c r="C1011" s="164"/>
      <c r="D1011" s="164"/>
      <c r="E1011" s="164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149"/>
      <c r="Z1011" s="149"/>
      <c r="AA1011" s="59"/>
      <c r="AB1011" s="59"/>
      <c r="AC1011" s="59"/>
      <c r="AD1011" s="59"/>
      <c r="AE1011" s="59"/>
      <c r="AF1011" s="59"/>
      <c r="AG1011" s="59"/>
      <c r="AH1011" s="59"/>
    </row>
    <row r="1012">
      <c r="A1012" s="59"/>
      <c r="B1012" s="164"/>
      <c r="C1012" s="164"/>
      <c r="D1012" s="164"/>
      <c r="E1012" s="164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149"/>
      <c r="Z1012" s="149"/>
      <c r="AA1012" s="59"/>
      <c r="AB1012" s="59"/>
      <c r="AC1012" s="59"/>
      <c r="AD1012" s="59"/>
      <c r="AE1012" s="59"/>
      <c r="AF1012" s="59"/>
      <c r="AG1012" s="59"/>
      <c r="AH1012" s="59"/>
    </row>
    <row r="1013">
      <c r="A1013" s="59"/>
      <c r="B1013" s="164"/>
      <c r="C1013" s="164"/>
      <c r="D1013" s="164"/>
      <c r="E1013" s="164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149"/>
      <c r="Z1013" s="149"/>
      <c r="AA1013" s="59"/>
      <c r="AB1013" s="59"/>
      <c r="AC1013" s="59"/>
      <c r="AD1013" s="59"/>
      <c r="AE1013" s="59"/>
      <c r="AF1013" s="59"/>
      <c r="AG1013" s="59"/>
      <c r="AH1013" s="59"/>
    </row>
    <row r="1014">
      <c r="A1014" s="59"/>
      <c r="B1014" s="164"/>
      <c r="C1014" s="164"/>
      <c r="D1014" s="164"/>
      <c r="E1014" s="164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149"/>
      <c r="Z1014" s="149"/>
      <c r="AA1014" s="59"/>
      <c r="AB1014" s="59"/>
      <c r="AC1014" s="59"/>
      <c r="AD1014" s="59"/>
      <c r="AE1014" s="59"/>
      <c r="AF1014" s="59"/>
      <c r="AG1014" s="59"/>
      <c r="AH1014" s="59"/>
    </row>
    <row r="1015">
      <c r="A1015" s="59"/>
      <c r="B1015" s="164"/>
      <c r="C1015" s="164"/>
      <c r="D1015" s="164"/>
      <c r="E1015" s="164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149"/>
      <c r="Z1015" s="149"/>
      <c r="AA1015" s="59"/>
      <c r="AB1015" s="59"/>
      <c r="AC1015" s="59"/>
      <c r="AD1015" s="59"/>
      <c r="AE1015" s="59"/>
      <c r="AF1015" s="59"/>
      <c r="AG1015" s="59"/>
      <c r="AH1015" s="59"/>
    </row>
    <row r="1016">
      <c r="A1016" s="59"/>
      <c r="B1016" s="164"/>
      <c r="C1016" s="164"/>
      <c r="D1016" s="164"/>
      <c r="E1016" s="164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149"/>
      <c r="Z1016" s="149"/>
      <c r="AA1016" s="59"/>
      <c r="AB1016" s="59"/>
      <c r="AC1016" s="59"/>
      <c r="AD1016" s="59"/>
      <c r="AE1016" s="59"/>
      <c r="AF1016" s="59"/>
      <c r="AG1016" s="59"/>
      <c r="AH1016" s="59"/>
    </row>
    <row r="1017">
      <c r="A1017" s="59"/>
      <c r="B1017" s="164"/>
      <c r="C1017" s="164"/>
      <c r="D1017" s="164"/>
      <c r="E1017" s="164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149"/>
      <c r="Z1017" s="149"/>
      <c r="AA1017" s="59"/>
      <c r="AB1017" s="59"/>
      <c r="AC1017" s="59"/>
      <c r="AD1017" s="59"/>
      <c r="AE1017" s="59"/>
      <c r="AF1017" s="59"/>
      <c r="AG1017" s="59"/>
      <c r="AH1017" s="59"/>
    </row>
    <row r="1018">
      <c r="A1018" s="59"/>
      <c r="B1018" s="164"/>
      <c r="C1018" s="164"/>
      <c r="D1018" s="164"/>
      <c r="E1018" s="164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149"/>
      <c r="Z1018" s="149"/>
      <c r="AA1018" s="59"/>
      <c r="AB1018" s="59"/>
      <c r="AC1018" s="59"/>
      <c r="AD1018" s="59"/>
      <c r="AE1018" s="59"/>
      <c r="AF1018" s="59"/>
      <c r="AG1018" s="59"/>
      <c r="AH1018" s="59"/>
    </row>
    <row r="1019">
      <c r="A1019" s="59"/>
      <c r="B1019" s="164"/>
      <c r="C1019" s="164"/>
      <c r="D1019" s="164"/>
      <c r="E1019" s="164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149"/>
      <c r="Z1019" s="149"/>
      <c r="AA1019" s="59"/>
      <c r="AB1019" s="59"/>
      <c r="AC1019" s="59"/>
      <c r="AD1019" s="59"/>
      <c r="AE1019" s="59"/>
      <c r="AF1019" s="59"/>
      <c r="AG1019" s="59"/>
      <c r="AH1019" s="59"/>
    </row>
    <row r="1020">
      <c r="A1020" s="59"/>
      <c r="B1020" s="164"/>
      <c r="C1020" s="164"/>
      <c r="D1020" s="164"/>
      <c r="E1020" s="164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149"/>
      <c r="Z1020" s="149"/>
      <c r="AA1020" s="59"/>
      <c r="AB1020" s="59"/>
      <c r="AC1020" s="59"/>
      <c r="AD1020" s="59"/>
      <c r="AE1020" s="59"/>
      <c r="AF1020" s="59"/>
      <c r="AG1020" s="59"/>
      <c r="AH1020" s="59"/>
    </row>
  </sheetData>
  <mergeCells count="2">
    <mergeCell ref="B3:E3"/>
    <mergeCell ref="F4:H4"/>
  </mergeCells>
  <conditionalFormatting sqref="K4">
    <cfRule type="cellIs" dxfId="2" priority="1" operator="lessThan">
      <formula>0</formula>
    </cfRule>
  </conditionalFormatting>
  <conditionalFormatting sqref="K4">
    <cfRule type="cellIs" dxfId="6" priority="2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0.0</v>
      </c>
      <c r="C1" s="23" t="s">
        <v>255</v>
      </c>
      <c r="D1" s="24"/>
      <c r="E1" s="23" t="s">
        <v>261</v>
      </c>
      <c r="F1" s="25" t="s">
        <v>449</v>
      </c>
      <c r="G1" s="26" t="s">
        <v>265</v>
      </c>
      <c r="H1" s="25" t="s">
        <v>450</v>
      </c>
      <c r="I1" s="27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209.08333333333334</v>
      </c>
      <c r="C2" s="33"/>
      <c r="D2" s="33">
        <v>209.08333333333334</v>
      </c>
      <c r="E2" s="33">
        <v>1.1666666666666667</v>
      </c>
      <c r="F2" s="33"/>
      <c r="G2" s="34">
        <v>1.1666666666666667</v>
      </c>
      <c r="H2" s="35">
        <v>187.0</v>
      </c>
      <c r="I2" s="36"/>
      <c r="J2" s="28"/>
      <c r="K2" s="37">
        <f>SUM(L2:Q2)</f>
        <v>0</v>
      </c>
      <c r="L2" s="38"/>
      <c r="M2" s="39"/>
      <c r="N2" s="38"/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1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46">
        <v>46256.0</v>
      </c>
      <c r="B4" s="47">
        <v>172.0</v>
      </c>
      <c r="C4" s="47"/>
      <c r="D4" s="48">
        <v>172.0</v>
      </c>
      <c r="E4" s="48">
        <v>1.0</v>
      </c>
      <c r="F4" s="49"/>
      <c r="G4" s="50">
        <v>1.0</v>
      </c>
      <c r="H4" s="107">
        <v>172.0</v>
      </c>
      <c r="I4" s="51"/>
      <c r="J4" s="31" t="s">
        <v>451</v>
      </c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46">
        <v>46249.0</v>
      </c>
      <c r="B5" s="47">
        <v>209.4</v>
      </c>
      <c r="C5" s="47"/>
      <c r="D5" s="48">
        <v>209.4</v>
      </c>
      <c r="E5" s="48">
        <v>1.0</v>
      </c>
      <c r="F5" s="49"/>
      <c r="G5" s="50">
        <v>1.0</v>
      </c>
      <c r="H5" s="107">
        <v>209.4</v>
      </c>
      <c r="I5" s="51"/>
      <c r="J5" s="31" t="s">
        <v>451</v>
      </c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46">
        <v>46237.0</v>
      </c>
      <c r="B6" s="47">
        <v>192.0</v>
      </c>
      <c r="C6" s="47"/>
      <c r="D6" s="48">
        <v>192.0</v>
      </c>
      <c r="E6" s="48">
        <v>1.0</v>
      </c>
      <c r="F6" s="49"/>
      <c r="G6" s="50">
        <v>1.0</v>
      </c>
      <c r="H6" s="107">
        <v>192.0</v>
      </c>
      <c r="I6" s="51"/>
      <c r="J6" s="31" t="s">
        <v>452</v>
      </c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46">
        <v>46231.0</v>
      </c>
      <c r="B7" s="47">
        <v>98.0</v>
      </c>
      <c r="C7" s="47"/>
      <c r="D7" s="48">
        <v>98.0</v>
      </c>
      <c r="E7" s="48">
        <v>1.0</v>
      </c>
      <c r="F7" s="49"/>
      <c r="G7" s="50">
        <v>1.0</v>
      </c>
      <c r="H7" s="107">
        <v>98.0</v>
      </c>
      <c r="I7" s="51"/>
      <c r="J7" s="31" t="s">
        <v>453</v>
      </c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46">
        <v>46230.0</v>
      </c>
      <c r="B8" s="47">
        <v>310.0</v>
      </c>
      <c r="C8" s="47"/>
      <c r="D8" s="48">
        <v>310.0</v>
      </c>
      <c r="E8" s="48">
        <v>1.0</v>
      </c>
      <c r="F8" s="49"/>
      <c r="G8" s="50">
        <v>1.0</v>
      </c>
      <c r="H8" s="107">
        <v>310.0</v>
      </c>
      <c r="I8" s="51"/>
      <c r="J8" s="31" t="s">
        <v>452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46">
        <v>46221.0</v>
      </c>
      <c r="B9" s="47">
        <v>45.0</v>
      </c>
      <c r="C9" s="47"/>
      <c r="D9" s="48">
        <v>45.0</v>
      </c>
      <c r="E9" s="48">
        <v>1.0</v>
      </c>
      <c r="F9" s="49"/>
      <c r="G9" s="50">
        <v>1.0</v>
      </c>
      <c r="H9" s="107">
        <v>45.0</v>
      </c>
      <c r="I9" s="51"/>
      <c r="J9" s="31" t="s">
        <v>451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46">
        <v>46220.0</v>
      </c>
      <c r="B10" s="47">
        <v>98.0</v>
      </c>
      <c r="C10" s="47"/>
      <c r="D10" s="48">
        <v>98.0</v>
      </c>
      <c r="E10" s="48">
        <v>1.0</v>
      </c>
      <c r="F10" s="49"/>
      <c r="G10" s="50">
        <v>1.0</v>
      </c>
      <c r="H10" s="107">
        <v>98.0</v>
      </c>
      <c r="I10" s="51"/>
      <c r="J10" s="31" t="s">
        <v>454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46">
        <v>46219.0</v>
      </c>
      <c r="B11" s="47">
        <v>196.0</v>
      </c>
      <c r="C11" s="47"/>
      <c r="D11" s="48">
        <v>196.0</v>
      </c>
      <c r="E11" s="48">
        <v>1.0</v>
      </c>
      <c r="F11" s="49"/>
      <c r="G11" s="50">
        <v>1.0</v>
      </c>
      <c r="H11" s="107">
        <v>196.0</v>
      </c>
      <c r="I11" s="51"/>
      <c r="J11" s="31" t="s">
        <v>455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46">
        <v>46198.0</v>
      </c>
      <c r="B12" s="47">
        <v>196.0</v>
      </c>
      <c r="C12" s="47"/>
      <c r="D12" s="48">
        <v>196.0</v>
      </c>
      <c r="E12" s="48">
        <v>2.0</v>
      </c>
      <c r="F12" s="49"/>
      <c r="G12" s="50">
        <v>2.0</v>
      </c>
      <c r="H12" s="107">
        <v>98.0</v>
      </c>
      <c r="I12" s="51"/>
      <c r="J12" s="31" t="s">
        <v>455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46">
        <v>46186.0</v>
      </c>
      <c r="B13" s="47">
        <v>160.0</v>
      </c>
      <c r="C13" s="47"/>
      <c r="D13" s="48">
        <v>160.0</v>
      </c>
      <c r="E13" s="48">
        <v>1.0</v>
      </c>
      <c r="F13" s="49"/>
      <c r="G13" s="54">
        <v>1.0</v>
      </c>
      <c r="H13" s="107">
        <v>160.0</v>
      </c>
      <c r="I13" s="51"/>
      <c r="J13" s="31" t="s">
        <v>451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46">
        <v>46183.0</v>
      </c>
      <c r="B14" s="47">
        <v>334.0</v>
      </c>
      <c r="C14" s="47"/>
      <c r="D14" s="48">
        <v>334.0</v>
      </c>
      <c r="E14" s="48">
        <v>2.0</v>
      </c>
      <c r="F14" s="49"/>
      <c r="G14" s="54">
        <v>2.0</v>
      </c>
      <c r="H14" s="107">
        <v>167.0</v>
      </c>
      <c r="I14" s="51"/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46">
        <v>46180.0</v>
      </c>
      <c r="B15" s="47">
        <v>115.0</v>
      </c>
      <c r="C15" s="47"/>
      <c r="D15" s="48">
        <v>115.0</v>
      </c>
      <c r="E15" s="48">
        <v>1.0</v>
      </c>
      <c r="F15" s="49"/>
      <c r="G15" s="54">
        <v>1.0</v>
      </c>
      <c r="H15" s="107">
        <v>115.0</v>
      </c>
      <c r="I15" s="51"/>
      <c r="J15" s="31" t="s">
        <v>457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46">
        <v>46179.0</v>
      </c>
      <c r="B16" s="47">
        <v>314.0</v>
      </c>
      <c r="C16" s="47"/>
      <c r="D16" s="48">
        <v>314.0</v>
      </c>
      <c r="E16" s="48">
        <v>1.0</v>
      </c>
      <c r="F16" s="49"/>
      <c r="G16" s="50">
        <v>1.0</v>
      </c>
      <c r="H16" s="107">
        <v>314.0</v>
      </c>
      <c r="I16" s="51"/>
      <c r="J16" s="31" t="s">
        <v>451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46">
        <v>46178.0</v>
      </c>
      <c r="B17" s="47">
        <v>138.0</v>
      </c>
      <c r="C17" s="47"/>
      <c r="D17" s="48">
        <v>138.0</v>
      </c>
      <c r="E17" s="48">
        <v>1.0</v>
      </c>
      <c r="F17" s="49"/>
      <c r="G17" s="50">
        <v>1.0</v>
      </c>
      <c r="H17" s="107">
        <v>138.0</v>
      </c>
      <c r="I17" s="51"/>
      <c r="J17" s="31" t="s">
        <v>454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46">
        <v>46176.0</v>
      </c>
      <c r="B18" s="47">
        <v>266.0</v>
      </c>
      <c r="C18" s="47"/>
      <c r="D18" s="48">
        <v>266.0</v>
      </c>
      <c r="E18" s="48">
        <v>1.0</v>
      </c>
      <c r="F18" s="49"/>
      <c r="G18" s="50">
        <v>1.0</v>
      </c>
      <c r="H18" s="107">
        <v>266.0</v>
      </c>
      <c r="I18" s="51"/>
      <c r="J18" s="31" t="s">
        <v>456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46">
        <v>46164.0</v>
      </c>
      <c r="B19" s="47">
        <v>227.0</v>
      </c>
      <c r="C19" s="47"/>
      <c r="D19" s="48">
        <v>227.0</v>
      </c>
      <c r="E19" s="48">
        <v>1.0</v>
      </c>
      <c r="F19" s="49"/>
      <c r="G19" s="50">
        <v>1.0</v>
      </c>
      <c r="H19" s="107">
        <v>227.0</v>
      </c>
      <c r="I19" s="51"/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46">
        <v>46149.0</v>
      </c>
      <c r="B20" s="47">
        <v>145.0</v>
      </c>
      <c r="C20" s="47"/>
      <c r="D20" s="48">
        <v>145.0</v>
      </c>
      <c r="E20" s="48">
        <v>1.0</v>
      </c>
      <c r="F20" s="49"/>
      <c r="G20" s="50">
        <v>1.0</v>
      </c>
      <c r="H20" s="107">
        <v>145.0</v>
      </c>
      <c r="I20" s="51"/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46">
        <v>46148.0</v>
      </c>
      <c r="B21" s="47">
        <v>309.0</v>
      </c>
      <c r="C21" s="47"/>
      <c r="D21" s="48">
        <v>309.0</v>
      </c>
      <c r="E21" s="48">
        <v>1.0</v>
      </c>
      <c r="F21" s="49"/>
      <c r="G21" s="50">
        <v>1.0</v>
      </c>
      <c r="H21" s="107">
        <v>309.0</v>
      </c>
      <c r="I21" s="51"/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46"/>
      <c r="B22" s="47"/>
      <c r="C22" s="47"/>
      <c r="D22" s="48"/>
      <c r="E22" s="48"/>
      <c r="F22" s="49"/>
      <c r="G22" s="50"/>
      <c r="H22" s="13"/>
      <c r="I22" s="51"/>
      <c r="J22" s="3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46"/>
      <c r="B23" s="47"/>
      <c r="C23" s="47"/>
      <c r="D23" s="48"/>
      <c r="E23" s="48"/>
      <c r="F23" s="49"/>
      <c r="G23" s="50"/>
      <c r="H23" s="13"/>
      <c r="I23" s="51"/>
      <c r="J23" s="3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46"/>
      <c r="B24" s="47"/>
      <c r="C24" s="47"/>
      <c r="D24" s="48"/>
      <c r="E24" s="48"/>
      <c r="F24" s="49"/>
      <c r="G24" s="50"/>
      <c r="H24" s="13"/>
      <c r="I24" s="51"/>
      <c r="J24" s="31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55"/>
      <c r="B25" s="47"/>
      <c r="C25" s="47"/>
      <c r="D25" s="48"/>
      <c r="E25" s="48"/>
      <c r="F25" s="49"/>
      <c r="G25" s="50"/>
      <c r="H25" s="13"/>
      <c r="I25" s="51"/>
      <c r="J25" s="3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55"/>
      <c r="B26" s="47"/>
      <c r="C26" s="47"/>
      <c r="D26" s="48"/>
      <c r="E26" s="48"/>
      <c r="F26" s="49"/>
      <c r="G26" s="50"/>
      <c r="H26" s="13"/>
      <c r="I26" s="51"/>
      <c r="J26" s="31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55"/>
      <c r="B27" s="47"/>
      <c r="C27" s="47"/>
      <c r="D27" s="48"/>
      <c r="E27" s="48"/>
      <c r="F27" s="49"/>
      <c r="G27" s="54"/>
      <c r="H27" s="13"/>
      <c r="I27" s="51"/>
      <c r="J27" s="31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55"/>
      <c r="B28" s="47"/>
      <c r="C28" s="47"/>
      <c r="D28" s="48"/>
      <c r="E28" s="48"/>
      <c r="F28" s="49"/>
      <c r="G28" s="54"/>
      <c r="H28" s="13"/>
      <c r="I28" s="51"/>
      <c r="J28" s="3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55"/>
      <c r="B29" s="47"/>
      <c r="C29" s="47"/>
      <c r="D29" s="48"/>
      <c r="E29" s="48"/>
      <c r="F29" s="49"/>
      <c r="G29" s="54"/>
      <c r="H29" s="13"/>
      <c r="I29" s="51"/>
      <c r="J29" s="31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55"/>
      <c r="B30" s="47"/>
      <c r="C30" s="47"/>
      <c r="D30" s="48"/>
      <c r="E30" s="48"/>
      <c r="F30" s="49"/>
      <c r="G30" s="54"/>
      <c r="H30" s="13"/>
      <c r="I30" s="51"/>
      <c r="J30" s="3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55"/>
      <c r="B31" s="47"/>
      <c r="C31" s="47"/>
      <c r="D31" s="48"/>
      <c r="E31" s="48"/>
      <c r="F31" s="49"/>
      <c r="G31" s="54"/>
      <c r="H31" s="13"/>
      <c r="I31" s="51"/>
      <c r="J31" s="31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55"/>
      <c r="B32" s="47"/>
      <c r="C32" s="47"/>
      <c r="D32" s="48"/>
      <c r="E32" s="48"/>
      <c r="F32" s="49"/>
      <c r="G32" s="54"/>
      <c r="H32" s="13"/>
      <c r="I32" s="51"/>
      <c r="J32" s="31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55"/>
      <c r="B33" s="47"/>
      <c r="C33" s="47"/>
      <c r="D33" s="48"/>
      <c r="E33" s="48"/>
      <c r="F33" s="49"/>
      <c r="G33" s="54"/>
      <c r="H33" s="13"/>
      <c r="I33" s="51"/>
      <c r="J33" s="31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55"/>
      <c r="B34" s="47"/>
      <c r="C34" s="47"/>
      <c r="D34" s="48"/>
      <c r="E34" s="48"/>
      <c r="F34" s="49"/>
      <c r="G34" s="54"/>
      <c r="H34" s="13"/>
      <c r="I34" s="51"/>
      <c r="J34" s="3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55"/>
      <c r="B35" s="47"/>
      <c r="C35" s="47"/>
      <c r="D35" s="48"/>
      <c r="E35" s="48"/>
      <c r="F35" s="49"/>
      <c r="G35" s="54"/>
      <c r="H35" s="13"/>
      <c r="I35" s="51"/>
      <c r="J35" s="3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55"/>
      <c r="B36" s="47"/>
      <c r="C36" s="47"/>
      <c r="D36" s="48"/>
      <c r="E36" s="48"/>
      <c r="F36" s="49"/>
      <c r="G36" s="54"/>
      <c r="H36" s="13"/>
      <c r="I36" s="51"/>
      <c r="J36" s="3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55"/>
      <c r="B37" s="47"/>
      <c r="C37" s="47"/>
      <c r="D37" s="48"/>
      <c r="E37" s="48"/>
      <c r="F37" s="49"/>
      <c r="G37" s="54"/>
      <c r="H37" s="13"/>
      <c r="I37" s="51"/>
      <c r="J37" s="3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55"/>
      <c r="B38" s="47"/>
      <c r="C38" s="47"/>
      <c r="D38" s="48"/>
      <c r="E38" s="48"/>
      <c r="F38" s="49"/>
      <c r="G38" s="54"/>
      <c r="H38" s="13"/>
      <c r="I38" s="51"/>
      <c r="J38" s="3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55"/>
      <c r="B39" s="47"/>
      <c r="C39" s="47"/>
      <c r="D39" s="48"/>
      <c r="E39" s="48"/>
      <c r="F39" s="49"/>
      <c r="G39" s="50"/>
      <c r="H39" s="13"/>
      <c r="I39" s="51"/>
      <c r="J39" s="3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55"/>
      <c r="B40" s="84"/>
      <c r="C40" s="84"/>
      <c r="D40" s="85"/>
      <c r="E40" s="85"/>
      <c r="F40" s="49"/>
      <c r="G40" s="50"/>
      <c r="H40" s="13"/>
      <c r="I40" s="51"/>
      <c r="J40" s="31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55"/>
      <c r="B41" s="84"/>
      <c r="C41" s="84"/>
      <c r="D41" s="85"/>
      <c r="E41" s="85"/>
      <c r="F41" s="49"/>
      <c r="G41" s="50"/>
      <c r="H41" s="13"/>
      <c r="I41" s="51"/>
      <c r="J41" s="31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55"/>
      <c r="B42" s="84"/>
      <c r="C42" s="84"/>
      <c r="D42" s="85"/>
      <c r="E42" s="85"/>
      <c r="F42" s="49"/>
      <c r="G42" s="50"/>
      <c r="H42" s="13"/>
      <c r="I42" s="51"/>
      <c r="J42" s="31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55"/>
      <c r="B43" s="84"/>
      <c r="C43" s="84"/>
      <c r="D43" s="85"/>
      <c r="E43" s="85"/>
      <c r="F43" s="49"/>
      <c r="G43" s="50"/>
      <c r="H43" s="13"/>
      <c r="I43" s="51"/>
      <c r="J43" s="31"/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55"/>
      <c r="B44" s="84"/>
      <c r="C44" s="84"/>
      <c r="D44" s="85"/>
      <c r="E44" s="85"/>
      <c r="F44" s="49"/>
      <c r="G44" s="50"/>
      <c r="H44" s="13"/>
      <c r="I44" s="51"/>
      <c r="J44" s="31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55"/>
      <c r="B45" s="84"/>
      <c r="C45" s="84"/>
      <c r="D45" s="85"/>
      <c r="E45" s="85"/>
      <c r="F45" s="49"/>
      <c r="G45" s="50"/>
      <c r="H45" s="13"/>
      <c r="I45" s="51"/>
      <c r="J45" s="31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55"/>
      <c r="B46" s="84"/>
      <c r="C46" s="84"/>
      <c r="D46" s="85"/>
      <c r="E46" s="85"/>
      <c r="F46" s="49"/>
      <c r="G46" s="50"/>
      <c r="H46" s="13"/>
      <c r="I46" s="51"/>
      <c r="J46" s="31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55"/>
      <c r="B47" s="84"/>
      <c r="C47" s="84"/>
      <c r="D47" s="85"/>
      <c r="E47" s="85"/>
      <c r="F47" s="49"/>
      <c r="G47" s="50"/>
      <c r="H47" s="13"/>
      <c r="I47" s="51"/>
      <c r="J47" s="31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/>
      <c r="B48" s="93"/>
      <c r="C48" s="93"/>
      <c r="D48" s="49"/>
      <c r="E48" s="49"/>
      <c r="F48" s="49"/>
      <c r="G48" s="94"/>
      <c r="H48" s="94"/>
      <c r="I48" s="51"/>
      <c r="J48" s="31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/>
      <c r="B49" s="93"/>
      <c r="C49" s="93"/>
      <c r="D49" s="49"/>
      <c r="E49" s="49"/>
      <c r="F49" s="49"/>
      <c r="G49" s="94"/>
      <c r="H49" s="94"/>
      <c r="I49" s="51"/>
      <c r="J49" s="3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/>
      <c r="B50" s="93"/>
      <c r="C50" s="84"/>
      <c r="D50" s="85"/>
      <c r="E50" s="49"/>
      <c r="F50" s="49"/>
      <c r="G50" s="94"/>
      <c r="H50" s="94"/>
      <c r="I50" s="96"/>
      <c r="J50" s="3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/>
      <c r="B51" s="93"/>
      <c r="C51" s="84"/>
      <c r="D51" s="85"/>
      <c r="E51" s="49"/>
      <c r="F51" s="49"/>
      <c r="G51" s="94"/>
      <c r="H51" s="94"/>
      <c r="I51" s="96"/>
      <c r="J51" s="3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4"/>
      <c r="B52" s="93"/>
      <c r="C52" s="93"/>
      <c r="D52" s="49"/>
      <c r="E52" s="49"/>
      <c r="F52" s="49"/>
      <c r="G52" s="94"/>
      <c r="H52" s="94"/>
      <c r="I52" s="51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4"/>
      <c r="B53" s="93"/>
      <c r="C53" s="93"/>
      <c r="D53" s="49"/>
      <c r="E53" s="49"/>
      <c r="F53" s="49"/>
      <c r="G53" s="94"/>
      <c r="H53" s="94"/>
      <c r="I53" s="51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4"/>
      <c r="B54" s="93"/>
      <c r="C54" s="93"/>
      <c r="D54" s="49"/>
      <c r="E54" s="49"/>
      <c r="F54" s="49"/>
      <c r="G54" s="94"/>
      <c r="H54" s="94"/>
      <c r="I54" s="51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4"/>
      <c r="B55" s="93"/>
      <c r="C55" s="93"/>
      <c r="D55" s="49"/>
      <c r="E55" s="49"/>
      <c r="F55" s="49"/>
      <c r="G55" s="94"/>
      <c r="H55" s="94"/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4"/>
      <c r="B56" s="93"/>
      <c r="C56" s="93"/>
      <c r="D56" s="49"/>
      <c r="E56" s="49"/>
      <c r="F56" s="49"/>
      <c r="G56" s="94"/>
      <c r="H56" s="94"/>
      <c r="I56" s="51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4"/>
      <c r="B57" s="93"/>
      <c r="C57" s="93"/>
      <c r="D57" s="49"/>
      <c r="E57" s="49"/>
      <c r="F57" s="49"/>
      <c r="G57" s="94"/>
      <c r="H57" s="94"/>
      <c r="I57" s="51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4"/>
      <c r="B58" s="93"/>
      <c r="C58" s="93"/>
      <c r="D58" s="49"/>
      <c r="E58" s="49"/>
      <c r="F58" s="49"/>
      <c r="G58" s="94"/>
      <c r="H58" s="94"/>
      <c r="I58" s="51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4"/>
      <c r="B59" s="93"/>
      <c r="C59" s="93"/>
      <c r="D59" s="49"/>
      <c r="E59" s="49"/>
      <c r="F59" s="49"/>
      <c r="G59" s="94"/>
      <c r="H59" s="94"/>
      <c r="I59" s="51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4"/>
      <c r="B60" s="93"/>
      <c r="C60" s="93"/>
      <c r="D60" s="49"/>
      <c r="E60" s="49"/>
      <c r="F60" s="49"/>
      <c r="G60" s="94"/>
      <c r="H60" s="94"/>
      <c r="I60" s="5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4"/>
      <c r="B61" s="93"/>
      <c r="C61" s="93"/>
      <c r="D61" s="49"/>
      <c r="E61" s="49"/>
      <c r="F61" s="49"/>
      <c r="G61" s="94"/>
      <c r="H61" s="94"/>
      <c r="I61" s="51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4"/>
      <c r="B62" s="93"/>
      <c r="C62" s="93"/>
      <c r="D62" s="49"/>
      <c r="E62" s="49"/>
      <c r="F62" s="49"/>
      <c r="G62" s="94"/>
      <c r="H62" s="94"/>
      <c r="I62" s="51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4"/>
      <c r="B63" s="93"/>
      <c r="C63" s="93"/>
      <c r="D63" s="49"/>
      <c r="E63" s="49"/>
      <c r="F63" s="49"/>
      <c r="G63" s="94"/>
      <c r="H63" s="94"/>
      <c r="I63" s="51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4"/>
      <c r="B64" s="93"/>
      <c r="C64" s="93"/>
      <c r="D64" s="49"/>
      <c r="E64" s="49"/>
      <c r="F64" s="49"/>
      <c r="G64" s="94"/>
      <c r="H64" s="94"/>
      <c r="I64" s="51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4"/>
      <c r="B65" s="93"/>
      <c r="C65" s="93"/>
      <c r="D65" s="49"/>
      <c r="E65" s="49"/>
      <c r="F65" s="49"/>
      <c r="G65" s="94"/>
      <c r="H65" s="94"/>
      <c r="I65" s="51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4"/>
      <c r="B66" s="93"/>
      <c r="C66" s="93"/>
      <c r="D66" s="49"/>
      <c r="E66" s="49"/>
      <c r="F66" s="49"/>
      <c r="G66" s="94"/>
      <c r="H66" s="94"/>
      <c r="I66" s="51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4"/>
      <c r="B67" s="93"/>
      <c r="C67" s="93"/>
      <c r="D67" s="49"/>
      <c r="E67" s="49"/>
      <c r="F67" s="49"/>
      <c r="G67" s="94"/>
      <c r="H67" s="94"/>
      <c r="I67" s="51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4"/>
      <c r="B68" s="93"/>
      <c r="C68" s="93"/>
      <c r="D68" s="49"/>
      <c r="E68" s="49"/>
      <c r="F68" s="49"/>
      <c r="G68" s="94"/>
      <c r="H68" s="94"/>
      <c r="I68" s="51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4"/>
      <c r="B69" s="93"/>
      <c r="C69" s="93"/>
      <c r="D69" s="49"/>
      <c r="E69" s="49"/>
      <c r="F69" s="49"/>
      <c r="G69" s="94"/>
      <c r="H69" s="94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4"/>
      <c r="B70" s="93"/>
      <c r="C70" s="93"/>
      <c r="D70" s="49"/>
      <c r="E70" s="49"/>
      <c r="F70" s="49"/>
      <c r="G70" s="94"/>
      <c r="H70" s="94"/>
      <c r="I70" s="51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4"/>
      <c r="B71" s="93"/>
      <c r="C71" s="93"/>
      <c r="D71" s="49"/>
      <c r="E71" s="49"/>
      <c r="F71" s="49"/>
      <c r="G71" s="94"/>
      <c r="H71" s="94"/>
      <c r="I71" s="51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4"/>
      <c r="B72" s="93"/>
      <c r="C72" s="93"/>
      <c r="D72" s="49"/>
      <c r="E72" s="49"/>
      <c r="F72" s="49"/>
      <c r="G72" s="94"/>
      <c r="H72" s="94"/>
      <c r="I72" s="51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4"/>
      <c r="B73" s="93"/>
      <c r="C73" s="93"/>
      <c r="D73" s="49"/>
      <c r="E73" s="49"/>
      <c r="F73" s="49"/>
      <c r="G73" s="94"/>
      <c r="H73" s="94"/>
      <c r="I73" s="51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4"/>
      <c r="B74" s="93"/>
      <c r="C74" s="93"/>
      <c r="D74" s="49"/>
      <c r="E74" s="49"/>
      <c r="F74" s="49"/>
      <c r="G74" s="94"/>
      <c r="H74" s="94"/>
      <c r="I74" s="51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4"/>
      <c r="B75" s="93"/>
      <c r="C75" s="93"/>
      <c r="D75" s="49"/>
      <c r="E75" s="49"/>
      <c r="F75" s="49"/>
      <c r="G75" s="94"/>
      <c r="H75" s="94"/>
      <c r="I75" s="51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4"/>
      <c r="B76" s="93"/>
      <c r="C76" s="93"/>
      <c r="D76" s="49"/>
      <c r="E76" s="49"/>
      <c r="F76" s="49"/>
      <c r="G76" s="94"/>
      <c r="H76" s="94"/>
      <c r="I76" s="51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4"/>
      <c r="B77" s="93"/>
      <c r="C77" s="93"/>
      <c r="D77" s="49"/>
      <c r="E77" s="49"/>
      <c r="F77" s="49"/>
      <c r="G77" s="94"/>
      <c r="H77" s="94"/>
      <c r="I77" s="51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4"/>
      <c r="B78" s="93"/>
      <c r="C78" s="93"/>
      <c r="D78" s="49"/>
      <c r="E78" s="49"/>
      <c r="F78" s="49"/>
      <c r="G78" s="94"/>
      <c r="H78" s="94"/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4"/>
      <c r="B79" s="93"/>
      <c r="C79" s="93"/>
      <c r="D79" s="49"/>
      <c r="E79" s="49"/>
      <c r="F79" s="49"/>
      <c r="G79" s="94"/>
      <c r="H79" s="94"/>
      <c r="I79" s="51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4"/>
      <c r="B80" s="93"/>
      <c r="C80" s="93"/>
      <c r="D80" s="49"/>
      <c r="E80" s="49"/>
      <c r="F80" s="49"/>
      <c r="G80" s="94"/>
      <c r="H80" s="94"/>
      <c r="I80" s="51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4"/>
      <c r="B81" s="93"/>
      <c r="C81" s="93"/>
      <c r="D81" s="49"/>
      <c r="E81" s="49"/>
      <c r="F81" s="49"/>
      <c r="G81" s="94"/>
      <c r="H81" s="94"/>
      <c r="I81" s="51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4"/>
      <c r="B82" s="93"/>
      <c r="C82" s="93"/>
      <c r="D82" s="49"/>
      <c r="E82" s="49"/>
      <c r="F82" s="49"/>
      <c r="G82" s="94"/>
      <c r="H82" s="94"/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4"/>
      <c r="B83" s="93"/>
      <c r="C83" s="93"/>
      <c r="D83" s="49"/>
      <c r="E83" s="49"/>
      <c r="F83" s="49"/>
      <c r="G83" s="94"/>
      <c r="H83" s="94"/>
      <c r="I83" s="5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4"/>
      <c r="B84" s="93"/>
      <c r="C84" s="93"/>
      <c r="D84" s="49"/>
      <c r="E84" s="49"/>
      <c r="F84" s="49"/>
      <c r="G84" s="94"/>
      <c r="H84" s="94"/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4"/>
      <c r="B85" s="93"/>
      <c r="C85" s="93"/>
      <c r="D85" s="49"/>
      <c r="E85" s="49"/>
      <c r="F85" s="49"/>
      <c r="G85" s="94"/>
      <c r="H85" s="94"/>
      <c r="I85" s="5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4"/>
      <c r="B86" s="93"/>
      <c r="C86" s="93"/>
      <c r="D86" s="49"/>
      <c r="E86" s="49"/>
      <c r="F86" s="49"/>
      <c r="G86" s="94"/>
      <c r="H86" s="94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4"/>
      <c r="B87" s="93"/>
      <c r="C87" s="93"/>
      <c r="D87" s="49"/>
      <c r="E87" s="49"/>
      <c r="F87" s="49"/>
      <c r="G87" s="94"/>
      <c r="H87" s="94"/>
      <c r="I87" s="5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4"/>
      <c r="B88" s="93"/>
      <c r="C88" s="93"/>
      <c r="D88" s="49"/>
      <c r="E88" s="49"/>
      <c r="F88" s="49"/>
      <c r="G88" s="94"/>
      <c r="H88" s="94"/>
      <c r="I88" s="5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4"/>
      <c r="B89" s="93"/>
      <c r="C89" s="93"/>
      <c r="D89" s="49"/>
      <c r="E89" s="49"/>
      <c r="F89" s="49"/>
      <c r="G89" s="94"/>
      <c r="H89" s="94"/>
      <c r="I89" s="51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4"/>
      <c r="B90" s="93"/>
      <c r="C90" s="93"/>
      <c r="D90" s="49"/>
      <c r="E90" s="49"/>
      <c r="F90" s="49"/>
      <c r="G90" s="94"/>
      <c r="H90" s="94"/>
      <c r="I90" s="51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4"/>
      <c r="B91" s="93"/>
      <c r="C91" s="93"/>
      <c r="D91" s="49"/>
      <c r="E91" s="49"/>
      <c r="F91" s="49"/>
      <c r="G91" s="94"/>
      <c r="H91" s="94"/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4"/>
      <c r="B92" s="93"/>
      <c r="C92" s="93"/>
      <c r="D92" s="49"/>
      <c r="E92" s="49"/>
      <c r="F92" s="49"/>
      <c r="G92" s="94"/>
      <c r="H92" s="94"/>
      <c r="I92" s="51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4"/>
      <c r="B93" s="93"/>
      <c r="C93" s="93"/>
      <c r="D93" s="49"/>
      <c r="E93" s="49"/>
      <c r="F93" s="49"/>
      <c r="G93" s="94"/>
      <c r="H93" s="94"/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4"/>
      <c r="B94" s="93"/>
      <c r="C94" s="93"/>
      <c r="D94" s="49"/>
      <c r="E94" s="49"/>
      <c r="F94" s="49"/>
      <c r="G94" s="94"/>
      <c r="H94" s="94"/>
      <c r="I94" s="51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4"/>
      <c r="B95" s="93"/>
      <c r="C95" s="93"/>
      <c r="D95" s="49"/>
      <c r="E95" s="49"/>
      <c r="F95" s="49"/>
      <c r="G95" s="94"/>
      <c r="H95" s="94"/>
      <c r="I95" s="51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4"/>
      <c r="B96" s="93"/>
      <c r="C96" s="93"/>
      <c r="D96" s="49"/>
      <c r="E96" s="49"/>
      <c r="F96" s="49"/>
      <c r="G96" s="94"/>
      <c r="H96" s="94"/>
      <c r="I96" s="51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4"/>
      <c r="B97" s="93"/>
      <c r="C97" s="93"/>
      <c r="D97" s="49"/>
      <c r="E97" s="49"/>
      <c r="F97" s="49"/>
      <c r="G97" s="94"/>
      <c r="H97" s="94"/>
      <c r="I97" s="51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4"/>
      <c r="B98" s="93"/>
      <c r="C98" s="93"/>
      <c r="D98" s="49"/>
      <c r="E98" s="49"/>
      <c r="F98" s="49"/>
      <c r="G98" s="94"/>
      <c r="H98" s="94"/>
      <c r="I98" s="51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4"/>
      <c r="B99" s="93"/>
      <c r="C99" s="93"/>
      <c r="D99" s="49"/>
      <c r="E99" s="49"/>
      <c r="F99" s="49"/>
      <c r="G99" s="94"/>
      <c r="H99" s="94"/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4"/>
      <c r="B100" s="93"/>
      <c r="C100" s="93"/>
      <c r="D100" s="49"/>
      <c r="E100" s="49"/>
      <c r="F100" s="49"/>
      <c r="G100" s="94"/>
      <c r="H100" s="94"/>
      <c r="I100" s="51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4"/>
      <c r="B101" s="93"/>
      <c r="C101" s="93"/>
      <c r="D101" s="49"/>
      <c r="E101" s="49"/>
      <c r="F101" s="49"/>
      <c r="G101" s="94"/>
      <c r="H101" s="94"/>
      <c r="I101" s="51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4"/>
      <c r="B102" s="93"/>
      <c r="C102" s="93"/>
      <c r="D102" s="49"/>
      <c r="E102" s="49"/>
      <c r="F102" s="49"/>
      <c r="G102" s="94"/>
      <c r="H102" s="94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4"/>
      <c r="B103" s="93"/>
      <c r="C103" s="93"/>
      <c r="D103" s="49"/>
      <c r="E103" s="49"/>
      <c r="F103" s="49"/>
      <c r="G103" s="94"/>
      <c r="H103" s="94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4"/>
      <c r="B104" s="93"/>
      <c r="C104" s="93"/>
      <c r="D104" s="49"/>
      <c r="E104" s="49"/>
      <c r="F104" s="49"/>
      <c r="G104" s="94"/>
      <c r="H104" s="94"/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4"/>
      <c r="B105" s="93"/>
      <c r="C105" s="93"/>
      <c r="D105" s="49"/>
      <c r="E105" s="49"/>
      <c r="F105" s="49"/>
      <c r="G105" s="94"/>
      <c r="H105" s="94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4"/>
      <c r="B106" s="93"/>
      <c r="C106" s="93"/>
      <c r="D106" s="49"/>
      <c r="E106" s="49"/>
      <c r="F106" s="49"/>
      <c r="G106" s="94"/>
      <c r="H106" s="94"/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4"/>
      <c r="B107" s="93"/>
      <c r="C107" s="93"/>
      <c r="D107" s="49"/>
      <c r="E107" s="49"/>
      <c r="F107" s="49"/>
      <c r="G107" s="94"/>
      <c r="H107" s="94"/>
      <c r="I107" s="51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4"/>
      <c r="B108" s="93"/>
      <c r="C108" s="93"/>
      <c r="D108" s="49"/>
      <c r="E108" s="49"/>
      <c r="F108" s="49"/>
      <c r="G108" s="94"/>
      <c r="H108" s="94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94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94"/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94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94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94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94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94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94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94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94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94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94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94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94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94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94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94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94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94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94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94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94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94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94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94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94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94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94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94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94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94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94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94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94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94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94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94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94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94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94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94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94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94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94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94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94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94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94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94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94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94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94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94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94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94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94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94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94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94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94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94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94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94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94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94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94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94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94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94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94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94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94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94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94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94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94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94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94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94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94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94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94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94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94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94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94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94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94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94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94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94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94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94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94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94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94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94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94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94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94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94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94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94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94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94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94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94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94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94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94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94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94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94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94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94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94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94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94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94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94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94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94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94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94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94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94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94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94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94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94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94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94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94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94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94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94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94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94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94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94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94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94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94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94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94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94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94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94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94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94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94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94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94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94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94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94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94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94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94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94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94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94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94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94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94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94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94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94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94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94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94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94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94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94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94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94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94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94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94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94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94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94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94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94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94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94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94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94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94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94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94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94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94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94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94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94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94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94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94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94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94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94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94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94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94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94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94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94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94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94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94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94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94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94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94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94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94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94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94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94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94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94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94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94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94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94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94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94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94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94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94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94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94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94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94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94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94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94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94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94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94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94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94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94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94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94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94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94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94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94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94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94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94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94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94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94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94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94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94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94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94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94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94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94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94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94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94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94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94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94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94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94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94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94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94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94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94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94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94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94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94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94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94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94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94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94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94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94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94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94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94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94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94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94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94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94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94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94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94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94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94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94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94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94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94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94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94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94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94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94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94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94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94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94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94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94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94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94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94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94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94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94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94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94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94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94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94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94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94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94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94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94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94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94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94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94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94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94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94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94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94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94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94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94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94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94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94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94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94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94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94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94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94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94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94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94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94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94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94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94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94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94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94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94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94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94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94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94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94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94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94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94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94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94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94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94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94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94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94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94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94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94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94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94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94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94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94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94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94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94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94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94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94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94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94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94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94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94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94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94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94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94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94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94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94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94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94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94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94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94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94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94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94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94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94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94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94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94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94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94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94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94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94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94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94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94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94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94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94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94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94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94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94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94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94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94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94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94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94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94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94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94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94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94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94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94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94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94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94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94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94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94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94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94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94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94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94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94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94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94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94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94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94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94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94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94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94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94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94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94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94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94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94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94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94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94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94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94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94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94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94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94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94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94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94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94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94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94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94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94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94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94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94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94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94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94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94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94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94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94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94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94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94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94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94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94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94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94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94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94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94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94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94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94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94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94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94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94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94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94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94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94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94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94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94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94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94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94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94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94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94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94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94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94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94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94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94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94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94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94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94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94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94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94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94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94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94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94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94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94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94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94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94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94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94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94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94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94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94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94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94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94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94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94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94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94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94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94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94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94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94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94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94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94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94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94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94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94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94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94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94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94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94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94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94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94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94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94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94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94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94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94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94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94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94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94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94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94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94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94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94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94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94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94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94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94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94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94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94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94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94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94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94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94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94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94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94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94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94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94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94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94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94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94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94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94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94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94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94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94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94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94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94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94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94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94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94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94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94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94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94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94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94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94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94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94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94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94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94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94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94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94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94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94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94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94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94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94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94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94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94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94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94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94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94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94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94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94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94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94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94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94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94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94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94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94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94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94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94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94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94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94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94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94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94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94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94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94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94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94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94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94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94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94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94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94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94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94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94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94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94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94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94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94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94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94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94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94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94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94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94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94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94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94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94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94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94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94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94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94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94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94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94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94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94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94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94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94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94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94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94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94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94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94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94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94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94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94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94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94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94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94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94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94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94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94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94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94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94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94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94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94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94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94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94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94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94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94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94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94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94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94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94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94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94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94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94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94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94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94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94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94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94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94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94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94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94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94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94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94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94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94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94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94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94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94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94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94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94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94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94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94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94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94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94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94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94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94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94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94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94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94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94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94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94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94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94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94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94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94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94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94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94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94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94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94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94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94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94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94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94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94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94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94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94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94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94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94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94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94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94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94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94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94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94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94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94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94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94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94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94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94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94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94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94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94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94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94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94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94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94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94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94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94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94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94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94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94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94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94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94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94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94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94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94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94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94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94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94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94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94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94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94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94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94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94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94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94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94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94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94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94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94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94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94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94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94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94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94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94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94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94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1">
    <mergeCell ref="P3:Q3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1.0</v>
      </c>
      <c r="C1" s="23" t="s">
        <v>255</v>
      </c>
      <c r="D1" s="24">
        <v>45901.0</v>
      </c>
      <c r="E1" s="23" t="s">
        <v>261</v>
      </c>
      <c r="F1" s="25" t="s">
        <v>449</v>
      </c>
      <c r="G1" s="26" t="s">
        <v>265</v>
      </c>
      <c r="H1" s="25" t="s">
        <v>458</v>
      </c>
      <c r="I1" s="32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>
      <c r="A2" s="32" t="s">
        <v>277</v>
      </c>
      <c r="B2" s="33">
        <v>315.97777777777776</v>
      </c>
      <c r="C2" s="33">
        <v>17345.512580645158</v>
      </c>
      <c r="D2" s="33">
        <v>17400.553870967735</v>
      </c>
      <c r="E2" s="33">
        <v>2.0</v>
      </c>
      <c r="F2" s="33">
        <v>105.73548387096774</v>
      </c>
      <c r="G2" s="33">
        <v>106.08387096774193</v>
      </c>
      <c r="H2" s="34">
        <v>165.12834980791789</v>
      </c>
      <c r="I2" s="108">
        <v>699.888129032258</v>
      </c>
      <c r="J2" s="28"/>
      <c r="K2" s="37">
        <f>SUM(L2:Q2)</f>
        <v>2300</v>
      </c>
      <c r="L2" s="38">
        <v>2000.0</v>
      </c>
      <c r="M2" s="39">
        <v>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109" t="s">
        <v>297</v>
      </c>
      <c r="F3" s="109" t="s">
        <v>298</v>
      </c>
      <c r="G3" s="41" t="s">
        <v>300</v>
      </c>
      <c r="H3" s="110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>
      <c r="A4" s="111">
        <v>46257.0</v>
      </c>
      <c r="B4" s="84">
        <v>240.0</v>
      </c>
      <c r="C4" s="84">
        <v>14075.5</v>
      </c>
      <c r="D4" s="85">
        <v>14315.5</v>
      </c>
      <c r="E4" s="112">
        <v>2.0</v>
      </c>
      <c r="F4" s="112">
        <v>74.0</v>
      </c>
      <c r="G4" s="113">
        <v>76.0</v>
      </c>
      <c r="H4" s="114">
        <v>188.36184210526315</v>
      </c>
      <c r="I4" s="96">
        <v>1097.93</v>
      </c>
      <c r="J4" s="50" t="s">
        <v>457</v>
      </c>
      <c r="K4" s="115"/>
      <c r="L4" s="115"/>
      <c r="M4" s="115"/>
      <c r="N4" s="115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>
      <c r="A5" s="111">
        <v>46256.0</v>
      </c>
      <c r="B5" s="84">
        <v>380.0</v>
      </c>
      <c r="C5" s="84">
        <v>20767.9</v>
      </c>
      <c r="D5" s="85">
        <v>21147.9</v>
      </c>
      <c r="E5" s="112">
        <v>4.0</v>
      </c>
      <c r="F5" s="112">
        <v>115.0</v>
      </c>
      <c r="G5" s="113">
        <v>119.0</v>
      </c>
      <c r="H5" s="114">
        <v>177.71344537815128</v>
      </c>
      <c r="I5" s="96">
        <v>310.02</v>
      </c>
      <c r="J5" s="50" t="s">
        <v>451</v>
      </c>
      <c r="K5" s="115"/>
      <c r="L5" s="115"/>
      <c r="M5" s="115"/>
      <c r="N5" s="115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</row>
    <row r="6">
      <c r="A6" s="111">
        <v>46255.0</v>
      </c>
      <c r="B6" s="84">
        <v>762.0</v>
      </c>
      <c r="C6" s="84">
        <v>12203.8</v>
      </c>
      <c r="D6" s="85">
        <v>12965.8</v>
      </c>
      <c r="E6" s="112">
        <v>3.0</v>
      </c>
      <c r="F6" s="112">
        <v>80.0</v>
      </c>
      <c r="G6" s="113">
        <v>83.0</v>
      </c>
      <c r="H6" s="114">
        <v>156.2144578313253</v>
      </c>
      <c r="I6" s="96">
        <v>1132.32</v>
      </c>
      <c r="J6" s="50" t="s">
        <v>454</v>
      </c>
      <c r="K6" s="115"/>
      <c r="L6" s="115"/>
      <c r="M6" s="115"/>
      <c r="N6" s="115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</row>
    <row r="7">
      <c r="A7" s="111">
        <v>46254.0</v>
      </c>
      <c r="B7" s="84">
        <v>845.0</v>
      </c>
      <c r="C7" s="84">
        <v>20099.0</v>
      </c>
      <c r="D7" s="85">
        <v>20944.0</v>
      </c>
      <c r="E7" s="112">
        <v>5.0</v>
      </c>
      <c r="F7" s="112">
        <v>109.0</v>
      </c>
      <c r="G7" s="113">
        <v>114.0</v>
      </c>
      <c r="H7" s="114">
        <v>183.71929824561403</v>
      </c>
      <c r="I7" s="96">
        <v>111.72</v>
      </c>
      <c r="J7" s="50" t="s">
        <v>455</v>
      </c>
      <c r="K7" s="115"/>
      <c r="L7" s="115"/>
      <c r="M7" s="115"/>
      <c r="N7" s="115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</row>
    <row r="8">
      <c r="A8" s="111">
        <v>46253.0</v>
      </c>
      <c r="B8" s="84">
        <v>229.0</v>
      </c>
      <c r="C8" s="84">
        <v>15487.3</v>
      </c>
      <c r="D8" s="85">
        <v>15716.3</v>
      </c>
      <c r="E8" s="112">
        <v>1.0</v>
      </c>
      <c r="F8" s="112">
        <v>97.0</v>
      </c>
      <c r="G8" s="113">
        <v>98.0</v>
      </c>
      <c r="H8" s="114">
        <v>160.3704081632653</v>
      </c>
      <c r="I8" s="96">
        <v>1156.65</v>
      </c>
      <c r="J8" s="50" t="s">
        <v>456</v>
      </c>
      <c r="K8" s="115"/>
      <c r="L8" s="115"/>
      <c r="M8" s="115"/>
      <c r="N8" s="115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</row>
    <row r="9">
      <c r="A9" s="111">
        <v>46252.0</v>
      </c>
      <c r="B9" s="84">
        <v>896.0</v>
      </c>
      <c r="C9" s="84">
        <v>12819.0</v>
      </c>
      <c r="D9" s="85">
        <v>13715.0</v>
      </c>
      <c r="E9" s="112">
        <v>6.0</v>
      </c>
      <c r="F9" s="112">
        <v>85.0</v>
      </c>
      <c r="G9" s="113">
        <v>91.0</v>
      </c>
      <c r="H9" s="114">
        <v>150.71428571428572</v>
      </c>
      <c r="I9" s="96">
        <v>3079.87</v>
      </c>
      <c r="J9" s="50" t="s">
        <v>453</v>
      </c>
      <c r="K9" s="115"/>
      <c r="L9" s="115"/>
      <c r="M9" s="115"/>
      <c r="N9" s="115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</row>
    <row r="10">
      <c r="A10" s="111">
        <v>46251.0</v>
      </c>
      <c r="B10" s="84">
        <v>740.0</v>
      </c>
      <c r="C10" s="84">
        <v>15340.2</v>
      </c>
      <c r="D10" s="85">
        <v>16080.2</v>
      </c>
      <c r="E10" s="112">
        <v>5.0</v>
      </c>
      <c r="F10" s="112">
        <v>87.0</v>
      </c>
      <c r="G10" s="113">
        <v>92.0</v>
      </c>
      <c r="H10" s="114">
        <v>174.78478260869565</v>
      </c>
      <c r="I10" s="96">
        <v>415.18</v>
      </c>
      <c r="J10" s="50" t="s">
        <v>452</v>
      </c>
      <c r="K10" s="115"/>
      <c r="L10" s="115"/>
      <c r="M10" s="115"/>
      <c r="N10" s="115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</row>
    <row r="11">
      <c r="A11" s="111">
        <v>46250.0</v>
      </c>
      <c r="B11" s="84">
        <v>971.0</v>
      </c>
      <c r="C11" s="84">
        <v>16874.6</v>
      </c>
      <c r="D11" s="85">
        <v>17845.6</v>
      </c>
      <c r="E11" s="112">
        <v>7.0</v>
      </c>
      <c r="F11" s="112">
        <v>105.0</v>
      </c>
      <c r="G11" s="113">
        <v>112.0</v>
      </c>
      <c r="H11" s="114">
        <v>159.33571428571426</v>
      </c>
      <c r="I11" s="96">
        <v>3202.87</v>
      </c>
      <c r="J11" s="50" t="s">
        <v>457</v>
      </c>
      <c r="K11" s="115"/>
      <c r="L11" s="115"/>
      <c r="M11" s="115"/>
      <c r="N11" s="115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</row>
    <row r="12">
      <c r="A12" s="111">
        <v>46249.0</v>
      </c>
      <c r="B12" s="84">
        <v>1096.0</v>
      </c>
      <c r="C12" s="84">
        <v>18017.75</v>
      </c>
      <c r="D12" s="85">
        <v>19113.75</v>
      </c>
      <c r="E12" s="112">
        <v>6.0</v>
      </c>
      <c r="F12" s="112">
        <v>97.0</v>
      </c>
      <c r="G12" s="113">
        <v>103.0</v>
      </c>
      <c r="H12" s="114">
        <v>185.57038834951456</v>
      </c>
      <c r="I12" s="96">
        <v>0.0</v>
      </c>
      <c r="J12" s="50" t="s">
        <v>451</v>
      </c>
      <c r="K12" s="115"/>
      <c r="L12" s="115"/>
      <c r="M12" s="115"/>
      <c r="N12" s="115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</row>
    <row r="13">
      <c r="A13" s="111">
        <v>46248.0</v>
      </c>
      <c r="B13" s="84">
        <v>205.0</v>
      </c>
      <c r="C13" s="84">
        <v>17215.0</v>
      </c>
      <c r="D13" s="85">
        <v>17420.0</v>
      </c>
      <c r="E13" s="112">
        <v>2.0</v>
      </c>
      <c r="F13" s="112">
        <v>106.0</v>
      </c>
      <c r="G13" s="113">
        <v>108.0</v>
      </c>
      <c r="H13" s="114">
        <v>161.2962962962963</v>
      </c>
      <c r="I13" s="96">
        <v>248.77</v>
      </c>
      <c r="J13" s="50" t="s">
        <v>454</v>
      </c>
      <c r="K13" s="115"/>
      <c r="L13" s="115"/>
      <c r="M13" s="115"/>
      <c r="N13" s="115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</row>
    <row r="14">
      <c r="A14" s="111">
        <v>46247.0</v>
      </c>
      <c r="B14" s="93"/>
      <c r="C14" s="84">
        <v>15287.4</v>
      </c>
      <c r="D14" s="85">
        <v>15287.4</v>
      </c>
      <c r="E14" s="116"/>
      <c r="F14" s="112">
        <v>102.0</v>
      </c>
      <c r="G14" s="113">
        <v>102.0</v>
      </c>
      <c r="H14" s="114">
        <v>149.8764705882353</v>
      </c>
      <c r="I14" s="96">
        <v>99.76</v>
      </c>
      <c r="J14" s="50" t="s">
        <v>455</v>
      </c>
      <c r="K14" s="115"/>
      <c r="L14" s="115"/>
      <c r="M14" s="115"/>
      <c r="N14" s="115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</row>
    <row r="15">
      <c r="A15" s="111">
        <v>46246.0</v>
      </c>
      <c r="B15" s="93"/>
      <c r="C15" s="84">
        <v>13514.8</v>
      </c>
      <c r="D15" s="85">
        <v>13514.8</v>
      </c>
      <c r="E15" s="116"/>
      <c r="F15" s="112">
        <v>83.0</v>
      </c>
      <c r="G15" s="113">
        <v>83.0</v>
      </c>
      <c r="H15" s="114">
        <v>162.8289156626506</v>
      </c>
      <c r="I15" s="96">
        <v>116.88</v>
      </c>
      <c r="J15" s="50" t="s">
        <v>456</v>
      </c>
      <c r="K15" s="115"/>
      <c r="L15" s="115"/>
      <c r="M15" s="115"/>
      <c r="N15" s="115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>
      <c r="A16" s="111">
        <v>46245.0</v>
      </c>
      <c r="B16" s="93"/>
      <c r="C16" s="84">
        <v>16184.3</v>
      </c>
      <c r="D16" s="85">
        <v>16184.3</v>
      </c>
      <c r="E16" s="116"/>
      <c r="F16" s="112">
        <v>105.0</v>
      </c>
      <c r="G16" s="113">
        <v>105.0</v>
      </c>
      <c r="H16" s="114">
        <v>154.13619047619048</v>
      </c>
      <c r="I16" s="96">
        <v>259.42</v>
      </c>
      <c r="J16" s="50" t="s">
        <v>453</v>
      </c>
      <c r="K16" s="115"/>
      <c r="L16" s="115"/>
      <c r="M16" s="115"/>
      <c r="N16" s="115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  <row r="17">
      <c r="A17" s="111">
        <v>46244.0</v>
      </c>
      <c r="B17" s="93"/>
      <c r="C17" s="84">
        <v>16255.55</v>
      </c>
      <c r="D17" s="85">
        <v>16255.55</v>
      </c>
      <c r="E17" s="116"/>
      <c r="F17" s="112">
        <v>90.0</v>
      </c>
      <c r="G17" s="113">
        <v>90.0</v>
      </c>
      <c r="H17" s="114">
        <v>180.6172222222222</v>
      </c>
      <c r="I17" s="96">
        <v>848.55</v>
      </c>
      <c r="J17" s="50" t="s">
        <v>452</v>
      </c>
      <c r="K17" s="115"/>
      <c r="L17" s="115"/>
      <c r="M17" s="115"/>
      <c r="N17" s="115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</row>
    <row r="18">
      <c r="A18" s="111">
        <v>46243.0</v>
      </c>
      <c r="B18" s="93"/>
      <c r="C18" s="84">
        <v>13416.8</v>
      </c>
      <c r="D18" s="85">
        <v>13416.8</v>
      </c>
      <c r="E18" s="116"/>
      <c r="F18" s="112">
        <v>90.0</v>
      </c>
      <c r="G18" s="113">
        <v>90.0</v>
      </c>
      <c r="H18" s="114">
        <v>149.07555555555555</v>
      </c>
      <c r="I18" s="96">
        <v>2169.68</v>
      </c>
      <c r="J18" s="50" t="s">
        <v>457</v>
      </c>
      <c r="K18" s="115"/>
      <c r="L18" s="115"/>
      <c r="M18" s="115"/>
      <c r="N18" s="115"/>
      <c r="O18" s="52"/>
      <c r="P18" s="52"/>
      <c r="Q18" s="52"/>
      <c r="R18" s="52"/>
      <c r="S18" s="52"/>
      <c r="T18" s="31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</row>
    <row r="19">
      <c r="A19" s="111">
        <v>46242.0</v>
      </c>
      <c r="B19" s="93"/>
      <c r="C19" s="84">
        <v>24837.5</v>
      </c>
      <c r="D19" s="85">
        <v>24837.5</v>
      </c>
      <c r="E19" s="116"/>
      <c r="F19" s="112">
        <v>135.0</v>
      </c>
      <c r="G19" s="113">
        <v>135.0</v>
      </c>
      <c r="H19" s="114">
        <v>183.9814814814815</v>
      </c>
      <c r="I19" s="96">
        <v>72.44</v>
      </c>
      <c r="J19" s="50" t="s">
        <v>451</v>
      </c>
      <c r="K19" s="115"/>
      <c r="L19" s="115"/>
      <c r="M19" s="115"/>
      <c r="N19" s="115"/>
      <c r="O19" s="52"/>
      <c r="P19" s="52"/>
      <c r="Q19" s="52"/>
      <c r="R19" s="52"/>
      <c r="S19" s="52"/>
      <c r="T19" s="31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>
      <c r="A20" s="111">
        <v>46241.0</v>
      </c>
      <c r="B20" s="93"/>
      <c r="C20" s="84">
        <v>16756.8</v>
      </c>
      <c r="D20" s="85">
        <v>16756.8</v>
      </c>
      <c r="E20" s="116"/>
      <c r="F20" s="112">
        <v>108.0</v>
      </c>
      <c r="G20" s="113">
        <v>108.0</v>
      </c>
      <c r="H20" s="114">
        <v>155.15555555555554</v>
      </c>
      <c r="I20" s="96">
        <v>508.85</v>
      </c>
      <c r="J20" s="50" t="s">
        <v>454</v>
      </c>
      <c r="K20" s="115"/>
      <c r="L20" s="115"/>
      <c r="M20" s="115"/>
      <c r="N20" s="115"/>
      <c r="O20" s="52"/>
      <c r="P20" s="52"/>
      <c r="Q20" s="52"/>
      <c r="R20" s="52"/>
      <c r="S20" s="52"/>
      <c r="T20" s="117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>
      <c r="A21" s="111">
        <v>46240.0</v>
      </c>
      <c r="B21" s="93"/>
      <c r="C21" s="84">
        <v>22246.4</v>
      </c>
      <c r="D21" s="85">
        <v>22246.4</v>
      </c>
      <c r="E21" s="116"/>
      <c r="F21" s="112">
        <v>116.0</v>
      </c>
      <c r="G21" s="113">
        <v>116.0</v>
      </c>
      <c r="H21" s="114">
        <v>191.7793103448276</v>
      </c>
      <c r="I21" s="96">
        <v>349.86</v>
      </c>
      <c r="J21" s="50" t="s">
        <v>455</v>
      </c>
      <c r="K21" s="115"/>
      <c r="L21" s="115"/>
      <c r="M21" s="115"/>
      <c r="N21" s="115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>
      <c r="A22" s="111">
        <v>46239.0</v>
      </c>
      <c r="B22" s="93"/>
      <c r="C22" s="84">
        <v>18712.0</v>
      </c>
      <c r="D22" s="85">
        <v>18712.0</v>
      </c>
      <c r="E22" s="116"/>
      <c r="F22" s="112">
        <v>101.0</v>
      </c>
      <c r="G22" s="113">
        <v>101.0</v>
      </c>
      <c r="H22" s="114">
        <v>185.26732673267327</v>
      </c>
      <c r="I22" s="96">
        <v>295.65</v>
      </c>
      <c r="J22" s="50" t="s">
        <v>456</v>
      </c>
      <c r="K22" s="115"/>
      <c r="L22" s="115"/>
      <c r="M22" s="115"/>
      <c r="N22" s="115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>
      <c r="A23" s="111">
        <v>46238.0</v>
      </c>
      <c r="B23" s="93"/>
      <c r="C23" s="84">
        <v>17980.6</v>
      </c>
      <c r="D23" s="85">
        <v>17980.6</v>
      </c>
      <c r="E23" s="116"/>
      <c r="F23" s="112">
        <v>103.0</v>
      </c>
      <c r="G23" s="113">
        <v>103.0</v>
      </c>
      <c r="H23" s="114">
        <v>174.56893203883493</v>
      </c>
      <c r="I23" s="96">
        <v>1028.2</v>
      </c>
      <c r="J23" s="50" t="s">
        <v>453</v>
      </c>
      <c r="K23" s="115"/>
      <c r="L23" s="115"/>
      <c r="M23" s="115"/>
      <c r="N23" s="115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>
      <c r="A24" s="111">
        <v>46237.0</v>
      </c>
      <c r="B24" s="93"/>
      <c r="C24" s="84">
        <v>15012.5</v>
      </c>
      <c r="D24" s="85">
        <v>15012.5</v>
      </c>
      <c r="E24" s="116"/>
      <c r="F24" s="112">
        <v>89.0</v>
      </c>
      <c r="G24" s="113">
        <v>89.0</v>
      </c>
      <c r="H24" s="114">
        <v>168.67977528089887</v>
      </c>
      <c r="I24" s="96">
        <v>373.09</v>
      </c>
      <c r="J24" s="50" t="s">
        <v>452</v>
      </c>
      <c r="K24" s="115"/>
      <c r="L24" s="115"/>
      <c r="M24" s="115"/>
      <c r="N24" s="115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>
      <c r="A25" s="111">
        <v>46236.0</v>
      </c>
      <c r="B25" s="93"/>
      <c r="C25" s="84">
        <v>16361.4</v>
      </c>
      <c r="D25" s="85">
        <v>16361.4</v>
      </c>
      <c r="E25" s="116"/>
      <c r="F25" s="112">
        <v>86.0</v>
      </c>
      <c r="G25" s="113">
        <v>86.0</v>
      </c>
      <c r="H25" s="114">
        <v>190.2488372093023</v>
      </c>
      <c r="I25" s="96">
        <v>1655.78</v>
      </c>
      <c r="J25" s="50" t="s">
        <v>457</v>
      </c>
      <c r="K25" s="115"/>
      <c r="L25" s="115"/>
      <c r="M25" s="115"/>
      <c r="N25" s="115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>
      <c r="A26" s="111">
        <v>46235.0</v>
      </c>
      <c r="B26" s="93"/>
      <c r="C26" s="84">
        <v>16622.8</v>
      </c>
      <c r="D26" s="85">
        <v>16622.8</v>
      </c>
      <c r="E26" s="116"/>
      <c r="F26" s="112">
        <v>98.0</v>
      </c>
      <c r="G26" s="113">
        <v>98.0</v>
      </c>
      <c r="H26" s="114">
        <v>169.6204081632653</v>
      </c>
      <c r="I26" s="96">
        <v>198.39</v>
      </c>
      <c r="J26" s="50" t="s">
        <v>451</v>
      </c>
      <c r="K26" s="115"/>
      <c r="L26" s="115"/>
      <c r="M26" s="115"/>
      <c r="N26" s="115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>
      <c r="A27" s="111">
        <v>46234.0</v>
      </c>
      <c r="B27" s="93"/>
      <c r="C27" s="84">
        <v>21587.6</v>
      </c>
      <c r="D27" s="85">
        <v>21587.6</v>
      </c>
      <c r="E27" s="116"/>
      <c r="F27" s="112">
        <v>113.0</v>
      </c>
      <c r="G27" s="113">
        <v>113.0</v>
      </c>
      <c r="H27" s="114">
        <v>191.04070796460175</v>
      </c>
      <c r="I27" s="96">
        <v>340.38</v>
      </c>
      <c r="J27" s="50" t="s">
        <v>454</v>
      </c>
      <c r="K27" s="115"/>
      <c r="L27" s="115"/>
      <c r="M27" s="115"/>
      <c r="N27" s="115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>
      <c r="A28" s="111">
        <v>46233.0</v>
      </c>
      <c r="B28" s="93"/>
      <c r="C28" s="84">
        <v>19222.8</v>
      </c>
      <c r="D28" s="85">
        <v>19222.8</v>
      </c>
      <c r="E28" s="116"/>
      <c r="F28" s="112">
        <v>124.0</v>
      </c>
      <c r="G28" s="113">
        <v>124.0</v>
      </c>
      <c r="H28" s="114">
        <v>155.0225806451613</v>
      </c>
      <c r="I28" s="96">
        <v>129.85</v>
      </c>
      <c r="J28" s="50" t="s">
        <v>455</v>
      </c>
      <c r="K28" s="115"/>
      <c r="L28" s="115"/>
      <c r="M28" s="115"/>
      <c r="N28" s="115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>
      <c r="A29" s="111">
        <v>46232.0</v>
      </c>
      <c r="B29" s="93"/>
      <c r="C29" s="84">
        <v>18300.95</v>
      </c>
      <c r="D29" s="85">
        <v>18300.95</v>
      </c>
      <c r="E29" s="116"/>
      <c r="F29" s="112">
        <v>105.0</v>
      </c>
      <c r="G29" s="113">
        <v>105.0</v>
      </c>
      <c r="H29" s="114">
        <v>174.2947619047619</v>
      </c>
      <c r="I29" s="96">
        <v>209.0</v>
      </c>
      <c r="J29" s="50" t="s">
        <v>456</v>
      </c>
      <c r="K29" s="115"/>
      <c r="L29" s="115"/>
      <c r="M29" s="115"/>
      <c r="N29" s="115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</row>
    <row r="30">
      <c r="A30" s="111">
        <v>46231.0</v>
      </c>
      <c r="B30" s="93"/>
      <c r="C30" s="84">
        <v>22681.4</v>
      </c>
      <c r="D30" s="85">
        <v>22681.4</v>
      </c>
      <c r="E30" s="116"/>
      <c r="F30" s="112">
        <v>135.0</v>
      </c>
      <c r="G30" s="113">
        <v>135.0</v>
      </c>
      <c r="H30" s="114">
        <v>168.01037037037037</v>
      </c>
      <c r="I30" s="96">
        <v>1467.0</v>
      </c>
      <c r="J30" s="50" t="s">
        <v>453</v>
      </c>
      <c r="K30" s="115"/>
      <c r="L30" s="115"/>
      <c r="M30" s="115"/>
      <c r="N30" s="115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</row>
    <row r="31">
      <c r="A31" s="111">
        <v>46230.0</v>
      </c>
      <c r="B31" s="93"/>
      <c r="C31" s="84">
        <v>16888.0</v>
      </c>
      <c r="D31" s="85">
        <v>16888.0</v>
      </c>
      <c r="E31" s="116"/>
      <c r="F31" s="112">
        <v>95.0</v>
      </c>
      <c r="G31" s="113">
        <v>95.0</v>
      </c>
      <c r="H31" s="114">
        <v>177.76842105263157</v>
      </c>
      <c r="I31" s="96">
        <v>199.02</v>
      </c>
      <c r="J31" s="50" t="s">
        <v>452</v>
      </c>
      <c r="K31" s="115"/>
      <c r="L31" s="115"/>
      <c r="M31" s="115"/>
      <c r="N31" s="115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</row>
    <row r="32">
      <c r="A32" s="111">
        <v>46229.0</v>
      </c>
      <c r="B32" s="93"/>
      <c r="C32" s="84">
        <v>17501.6</v>
      </c>
      <c r="D32" s="85">
        <v>17501.6</v>
      </c>
      <c r="E32" s="116"/>
      <c r="F32" s="112">
        <v>107.0</v>
      </c>
      <c r="G32" s="113">
        <v>107.0</v>
      </c>
      <c r="H32" s="114">
        <v>163.56635514018691</v>
      </c>
      <c r="I32" s="96">
        <v>888.33</v>
      </c>
      <c r="J32" s="50" t="s">
        <v>457</v>
      </c>
      <c r="K32" s="115"/>
      <c r="L32" s="115"/>
      <c r="M32" s="115"/>
      <c r="N32" s="115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</row>
    <row r="33">
      <c r="A33" s="111">
        <v>46228.0</v>
      </c>
      <c r="B33" s="93"/>
      <c r="C33" s="84">
        <v>24989.2</v>
      </c>
      <c r="D33" s="85">
        <v>24989.2</v>
      </c>
      <c r="E33" s="116"/>
      <c r="F33" s="112">
        <v>146.0</v>
      </c>
      <c r="G33" s="113">
        <v>146.0</v>
      </c>
      <c r="H33" s="114">
        <v>171.15890410958906</v>
      </c>
      <c r="I33" s="96">
        <v>15.91</v>
      </c>
      <c r="J33" s="50" t="s">
        <v>451</v>
      </c>
      <c r="K33" s="115"/>
      <c r="L33" s="115"/>
      <c r="M33" s="115"/>
      <c r="N33" s="115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</row>
    <row r="34">
      <c r="A34" s="111">
        <v>46227.0</v>
      </c>
      <c r="B34" s="93"/>
      <c r="C34" s="84">
        <v>19118.0</v>
      </c>
      <c r="D34" s="85">
        <v>19118.0</v>
      </c>
      <c r="E34" s="116"/>
      <c r="F34" s="112">
        <v>120.0</v>
      </c>
      <c r="G34" s="113">
        <v>120.0</v>
      </c>
      <c r="H34" s="114">
        <v>159.31666666666666</v>
      </c>
      <c r="I34" s="96">
        <v>802.55</v>
      </c>
      <c r="J34" s="50" t="s">
        <v>454</v>
      </c>
      <c r="K34" s="115"/>
      <c r="L34" s="115"/>
      <c r="M34" s="115"/>
      <c r="N34" s="115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</row>
    <row r="35">
      <c r="A35" s="111">
        <v>46226.0</v>
      </c>
      <c r="B35" s="93"/>
      <c r="C35" s="84">
        <v>18231.2</v>
      </c>
      <c r="D35" s="85">
        <v>18231.2</v>
      </c>
      <c r="E35" s="116"/>
      <c r="F35" s="112">
        <v>104.0</v>
      </c>
      <c r="G35" s="113">
        <v>104.0</v>
      </c>
      <c r="H35" s="114">
        <v>175.3</v>
      </c>
      <c r="I35" s="96">
        <v>163.38</v>
      </c>
      <c r="J35" s="50" t="s">
        <v>455</v>
      </c>
      <c r="K35" s="115"/>
      <c r="L35" s="115"/>
      <c r="M35" s="115"/>
      <c r="N35" s="115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</row>
    <row r="36">
      <c r="A36" s="111">
        <v>46225.0</v>
      </c>
      <c r="B36" s="93"/>
      <c r="C36" s="84">
        <v>17821.0</v>
      </c>
      <c r="D36" s="85">
        <v>17821.0</v>
      </c>
      <c r="E36" s="116"/>
      <c r="F36" s="112">
        <v>105.0</v>
      </c>
      <c r="G36" s="113">
        <v>105.0</v>
      </c>
      <c r="H36" s="114">
        <v>169.72380952380954</v>
      </c>
      <c r="I36" s="96">
        <v>804.7</v>
      </c>
      <c r="J36" s="50" t="s">
        <v>456</v>
      </c>
      <c r="K36" s="115"/>
      <c r="L36" s="115"/>
      <c r="M36" s="115"/>
      <c r="N36" s="115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</row>
    <row r="37">
      <c r="A37" s="111">
        <v>46224.0</v>
      </c>
      <c r="B37" s="93"/>
      <c r="C37" s="84">
        <v>14765.35</v>
      </c>
      <c r="D37" s="85">
        <v>14765.35</v>
      </c>
      <c r="E37" s="116"/>
      <c r="F37" s="112">
        <v>96.0</v>
      </c>
      <c r="G37" s="113">
        <v>96.0</v>
      </c>
      <c r="H37" s="114">
        <v>153.80572916666668</v>
      </c>
      <c r="I37" s="96">
        <v>1137.36</v>
      </c>
      <c r="J37" s="50" t="s">
        <v>453</v>
      </c>
      <c r="K37" s="115"/>
      <c r="L37" s="115"/>
      <c r="M37" s="115"/>
      <c r="N37" s="115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</row>
    <row r="38">
      <c r="A38" s="111">
        <v>46223.0</v>
      </c>
      <c r="B38" s="93"/>
      <c r="C38" s="84">
        <v>14523.8</v>
      </c>
      <c r="D38" s="85">
        <v>14523.8</v>
      </c>
      <c r="E38" s="116"/>
      <c r="F38" s="112">
        <v>92.0</v>
      </c>
      <c r="G38" s="113">
        <v>92.0</v>
      </c>
      <c r="H38" s="114">
        <v>157.86739130434782</v>
      </c>
      <c r="I38" s="96">
        <v>89.0</v>
      </c>
      <c r="J38" s="50" t="s">
        <v>452</v>
      </c>
      <c r="K38" s="115"/>
      <c r="L38" s="115"/>
      <c r="M38" s="115"/>
      <c r="N38" s="115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</row>
    <row r="39">
      <c r="A39" s="111">
        <v>46222.0</v>
      </c>
      <c r="B39" s="93"/>
      <c r="C39" s="84">
        <v>14209.5</v>
      </c>
      <c r="D39" s="85">
        <v>14209.5</v>
      </c>
      <c r="E39" s="116"/>
      <c r="F39" s="112">
        <v>85.0</v>
      </c>
      <c r="G39" s="113">
        <v>85.0</v>
      </c>
      <c r="H39" s="114">
        <v>167.1705882352941</v>
      </c>
      <c r="I39" s="96">
        <v>1079.08</v>
      </c>
      <c r="J39" s="50" t="s">
        <v>457</v>
      </c>
      <c r="K39" s="115"/>
      <c r="L39" s="115"/>
      <c r="M39" s="115"/>
      <c r="N39" s="115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</row>
    <row r="40">
      <c r="A40" s="111">
        <v>46221.0</v>
      </c>
      <c r="B40" s="93"/>
      <c r="C40" s="84">
        <v>19211.2</v>
      </c>
      <c r="D40" s="85">
        <v>19211.2</v>
      </c>
      <c r="E40" s="116"/>
      <c r="F40" s="112">
        <v>109.0</v>
      </c>
      <c r="G40" s="113">
        <v>109.0</v>
      </c>
      <c r="H40" s="114">
        <v>176.24954128440368</v>
      </c>
      <c r="I40" s="96">
        <v>18.97</v>
      </c>
      <c r="J40" s="50" t="s">
        <v>451</v>
      </c>
      <c r="K40" s="115"/>
      <c r="L40" s="115"/>
      <c r="M40" s="115"/>
      <c r="N40" s="115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</row>
    <row r="41">
      <c r="A41" s="111">
        <v>46220.0</v>
      </c>
      <c r="B41" s="93"/>
      <c r="C41" s="84">
        <v>18101.3</v>
      </c>
      <c r="D41" s="85">
        <v>18101.3</v>
      </c>
      <c r="E41" s="116"/>
      <c r="F41" s="112">
        <v>101.0</v>
      </c>
      <c r="G41" s="113">
        <v>101.0</v>
      </c>
      <c r="H41" s="114">
        <v>179.2207920792079</v>
      </c>
      <c r="I41" s="96">
        <v>488.66</v>
      </c>
      <c r="J41" s="50" t="s">
        <v>454</v>
      </c>
      <c r="K41" s="115"/>
      <c r="L41" s="115"/>
      <c r="M41" s="115"/>
      <c r="N41" s="115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>
      <c r="A42" s="111">
        <v>46219.0</v>
      </c>
      <c r="B42" s="93"/>
      <c r="C42" s="84">
        <v>21184.2</v>
      </c>
      <c r="D42" s="85">
        <v>21184.2</v>
      </c>
      <c r="E42" s="116"/>
      <c r="F42" s="112">
        <v>111.0</v>
      </c>
      <c r="G42" s="113">
        <v>111.0</v>
      </c>
      <c r="H42" s="114">
        <v>190.84864864864866</v>
      </c>
      <c r="I42" s="96">
        <v>11886.28</v>
      </c>
      <c r="J42" s="50" t="s">
        <v>455</v>
      </c>
      <c r="K42" s="115"/>
      <c r="L42" s="115"/>
      <c r="M42" s="115"/>
      <c r="N42" s="115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>
      <c r="A43" s="111">
        <v>46218.0</v>
      </c>
      <c r="B43" s="93"/>
      <c r="C43" s="84">
        <v>15856.8</v>
      </c>
      <c r="D43" s="85">
        <v>15856.8</v>
      </c>
      <c r="E43" s="116"/>
      <c r="F43" s="112">
        <v>85.0</v>
      </c>
      <c r="G43" s="113">
        <v>85.0</v>
      </c>
      <c r="H43" s="114">
        <v>186.5505882352941</v>
      </c>
      <c r="I43" s="96">
        <v>866.2</v>
      </c>
      <c r="J43" s="50" t="s">
        <v>456</v>
      </c>
      <c r="K43" s="115"/>
      <c r="L43" s="115"/>
      <c r="M43" s="115"/>
      <c r="N43" s="115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>
      <c r="A44" s="111">
        <v>46217.0</v>
      </c>
      <c r="B44" s="84">
        <v>25.0</v>
      </c>
      <c r="C44" s="84">
        <v>13966.8</v>
      </c>
      <c r="D44" s="85">
        <v>13991.8</v>
      </c>
      <c r="E44" s="112">
        <v>1.0</v>
      </c>
      <c r="F44" s="112">
        <v>96.0</v>
      </c>
      <c r="G44" s="113">
        <v>97.0</v>
      </c>
      <c r="H44" s="114">
        <v>144.24536082474225</v>
      </c>
      <c r="I44" s="96">
        <v>6588.86</v>
      </c>
      <c r="J44" s="50" t="s">
        <v>453</v>
      </c>
      <c r="K44" s="115"/>
      <c r="L44" s="115"/>
      <c r="M44" s="115"/>
      <c r="N44" s="115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>
      <c r="A45" s="111">
        <v>46216.0</v>
      </c>
      <c r="B45" s="93"/>
      <c r="C45" s="84">
        <v>14774.9</v>
      </c>
      <c r="D45" s="85">
        <v>14774.9</v>
      </c>
      <c r="E45" s="116"/>
      <c r="F45" s="112">
        <v>94.0</v>
      </c>
      <c r="G45" s="113">
        <v>94.0</v>
      </c>
      <c r="H45" s="114">
        <v>157.17978723404255</v>
      </c>
      <c r="I45" s="96">
        <v>262.67</v>
      </c>
      <c r="J45" s="50" t="s">
        <v>452</v>
      </c>
      <c r="K45" s="115"/>
      <c r="L45" s="115"/>
      <c r="M45" s="115"/>
      <c r="N45" s="115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>
      <c r="A46" s="111">
        <v>46215.0</v>
      </c>
      <c r="B46" s="93"/>
      <c r="C46" s="84">
        <v>17918.2</v>
      </c>
      <c r="D46" s="85">
        <v>17918.2</v>
      </c>
      <c r="E46" s="116"/>
      <c r="F46" s="112">
        <v>115.0</v>
      </c>
      <c r="G46" s="113">
        <v>115.0</v>
      </c>
      <c r="H46" s="114">
        <v>155.8104347826087</v>
      </c>
      <c r="I46" s="96">
        <v>2176.97</v>
      </c>
      <c r="J46" s="50" t="s">
        <v>457</v>
      </c>
      <c r="K46" s="115"/>
      <c r="L46" s="115"/>
      <c r="M46" s="115"/>
      <c r="N46" s="115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</row>
    <row r="47">
      <c r="A47" s="111">
        <v>46214.0</v>
      </c>
      <c r="B47" s="93"/>
      <c r="C47" s="84">
        <v>22378.2</v>
      </c>
      <c r="D47" s="85">
        <v>22378.2</v>
      </c>
      <c r="E47" s="116"/>
      <c r="F47" s="112">
        <v>135.0</v>
      </c>
      <c r="G47" s="113">
        <v>135.0</v>
      </c>
      <c r="H47" s="114">
        <v>165.76444444444445</v>
      </c>
      <c r="I47" s="96">
        <v>12716.75</v>
      </c>
      <c r="J47" s="50" t="s">
        <v>451</v>
      </c>
      <c r="K47" s="115"/>
      <c r="L47" s="115"/>
      <c r="M47" s="115"/>
      <c r="N47" s="115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</row>
    <row r="48">
      <c r="A48" s="111">
        <v>46213.0</v>
      </c>
      <c r="B48" s="93"/>
      <c r="C48" s="84">
        <v>18406.8</v>
      </c>
      <c r="D48" s="85">
        <v>18406.8</v>
      </c>
      <c r="E48" s="116"/>
      <c r="F48" s="112">
        <v>119.0</v>
      </c>
      <c r="G48" s="113">
        <v>119.0</v>
      </c>
      <c r="H48" s="114">
        <v>154.67899159663864</v>
      </c>
      <c r="I48" s="96">
        <v>371.98</v>
      </c>
      <c r="J48" s="50" t="s">
        <v>454</v>
      </c>
      <c r="K48" s="115"/>
      <c r="L48" s="115"/>
      <c r="M48" s="115"/>
      <c r="N48" s="115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</row>
    <row r="49">
      <c r="A49" s="111">
        <v>46212.0</v>
      </c>
      <c r="B49" s="84">
        <v>97.0</v>
      </c>
      <c r="C49" s="84">
        <v>19215.6</v>
      </c>
      <c r="D49" s="85">
        <v>19312.6</v>
      </c>
      <c r="E49" s="112">
        <v>1.0</v>
      </c>
      <c r="F49" s="112">
        <v>105.0</v>
      </c>
      <c r="G49" s="113">
        <v>106.0</v>
      </c>
      <c r="H49" s="114">
        <v>182.1943396226415</v>
      </c>
      <c r="I49" s="96">
        <v>252.36</v>
      </c>
      <c r="J49" s="50" t="s">
        <v>455</v>
      </c>
      <c r="K49" s="115"/>
      <c r="L49" s="115"/>
      <c r="M49" s="115"/>
      <c r="N49" s="115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</row>
    <row r="50">
      <c r="A50" s="111">
        <v>46211.0</v>
      </c>
      <c r="B50" s="93"/>
      <c r="C50" s="84">
        <v>14788.8</v>
      </c>
      <c r="D50" s="85">
        <v>14788.8</v>
      </c>
      <c r="E50" s="116"/>
      <c r="F50" s="112">
        <v>87.0</v>
      </c>
      <c r="G50" s="113">
        <v>87.0</v>
      </c>
      <c r="H50" s="114">
        <v>169.98620689655172</v>
      </c>
      <c r="I50" s="96">
        <v>529.48</v>
      </c>
      <c r="J50" s="50" t="s">
        <v>456</v>
      </c>
      <c r="K50" s="115"/>
      <c r="L50" s="115"/>
      <c r="M50" s="115"/>
      <c r="N50" s="115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</row>
    <row r="51">
      <c r="A51" s="111">
        <v>46210.0</v>
      </c>
      <c r="B51" s="93"/>
      <c r="C51" s="84">
        <v>16779.4</v>
      </c>
      <c r="D51" s="85">
        <v>16779.4</v>
      </c>
      <c r="E51" s="116"/>
      <c r="F51" s="112">
        <v>96.0</v>
      </c>
      <c r="G51" s="113">
        <v>96.0</v>
      </c>
      <c r="H51" s="114">
        <v>174.7854166666667</v>
      </c>
      <c r="I51" s="96">
        <v>0.0</v>
      </c>
      <c r="J51" s="50" t="s">
        <v>453</v>
      </c>
      <c r="K51" s="115"/>
      <c r="L51" s="115"/>
      <c r="M51" s="115"/>
      <c r="N51" s="115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</row>
    <row r="52">
      <c r="A52" s="111">
        <v>46209.0</v>
      </c>
      <c r="B52" s="84">
        <v>210.0</v>
      </c>
      <c r="C52" s="84">
        <v>14279.4</v>
      </c>
      <c r="D52" s="85">
        <v>14489.4</v>
      </c>
      <c r="E52" s="112">
        <v>1.0</v>
      </c>
      <c r="F52" s="112">
        <v>85.0</v>
      </c>
      <c r="G52" s="113">
        <v>86.0</v>
      </c>
      <c r="H52" s="114">
        <v>168.4813953488372</v>
      </c>
      <c r="I52" s="96">
        <v>171.66</v>
      </c>
      <c r="J52" s="50" t="s">
        <v>452</v>
      </c>
      <c r="K52" s="115"/>
      <c r="L52" s="115"/>
      <c r="M52" s="115"/>
      <c r="N52" s="115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</row>
    <row r="53">
      <c r="A53" s="111">
        <v>46208.0</v>
      </c>
      <c r="B53" s="93"/>
      <c r="C53" s="84">
        <v>17053.4</v>
      </c>
      <c r="D53" s="85">
        <v>17053.4</v>
      </c>
      <c r="E53" s="116"/>
      <c r="F53" s="112">
        <v>110.0</v>
      </c>
      <c r="G53" s="113">
        <v>110.0</v>
      </c>
      <c r="H53" s="114">
        <v>155.0309090909091</v>
      </c>
      <c r="I53" s="96">
        <v>958.25</v>
      </c>
      <c r="J53" s="50" t="s">
        <v>457</v>
      </c>
      <c r="K53" s="115"/>
      <c r="L53" s="115"/>
      <c r="M53" s="115"/>
      <c r="N53" s="115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</row>
    <row r="54">
      <c r="A54" s="111">
        <v>46207.0</v>
      </c>
      <c r="B54" s="93"/>
      <c r="C54" s="84">
        <v>24853.6</v>
      </c>
      <c r="D54" s="85">
        <v>24853.6</v>
      </c>
      <c r="E54" s="116"/>
      <c r="F54" s="112">
        <v>151.0</v>
      </c>
      <c r="G54" s="113">
        <v>151.0</v>
      </c>
      <c r="H54" s="114">
        <v>164.5933774834437</v>
      </c>
      <c r="I54" s="96">
        <v>221.91</v>
      </c>
      <c r="J54" s="50" t="s">
        <v>451</v>
      </c>
      <c r="K54" s="115"/>
      <c r="L54" s="115"/>
      <c r="M54" s="115"/>
      <c r="N54" s="115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</row>
    <row r="55">
      <c r="A55" s="111">
        <v>46206.0</v>
      </c>
      <c r="B55" s="93"/>
      <c r="C55" s="84">
        <v>17103.2</v>
      </c>
      <c r="D55" s="85">
        <v>17103.2</v>
      </c>
      <c r="E55" s="116"/>
      <c r="F55" s="112">
        <v>117.0</v>
      </c>
      <c r="G55" s="113">
        <v>117.0</v>
      </c>
      <c r="H55" s="114">
        <v>146.1811965811966</v>
      </c>
      <c r="I55" s="96">
        <v>79.31</v>
      </c>
      <c r="J55" s="50" t="s">
        <v>454</v>
      </c>
      <c r="K55" s="115"/>
      <c r="L55" s="115"/>
      <c r="M55" s="115"/>
      <c r="N55" s="115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</row>
    <row r="56">
      <c r="A56" s="111">
        <v>46205.0</v>
      </c>
      <c r="B56" s="93"/>
      <c r="C56" s="84">
        <v>19833.5</v>
      </c>
      <c r="D56" s="85">
        <v>19833.5</v>
      </c>
      <c r="E56" s="116"/>
      <c r="F56" s="112">
        <v>128.0</v>
      </c>
      <c r="G56" s="113">
        <v>128.0</v>
      </c>
      <c r="H56" s="114">
        <v>154.94921875</v>
      </c>
      <c r="I56" s="96">
        <v>907.49</v>
      </c>
      <c r="J56" s="50" t="s">
        <v>455</v>
      </c>
      <c r="K56" s="115"/>
      <c r="L56" s="115"/>
      <c r="M56" s="115"/>
      <c r="N56" s="115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</row>
    <row r="57">
      <c r="A57" s="111">
        <v>46204.0</v>
      </c>
      <c r="B57" s="93"/>
      <c r="C57" s="84">
        <v>14773.15</v>
      </c>
      <c r="D57" s="85">
        <v>14773.15</v>
      </c>
      <c r="E57" s="116"/>
      <c r="F57" s="112">
        <v>97.0</v>
      </c>
      <c r="G57" s="113">
        <v>97.0</v>
      </c>
      <c r="H57" s="114">
        <v>152.30051546391752</v>
      </c>
      <c r="I57" s="96">
        <v>143.23</v>
      </c>
      <c r="J57" s="50" t="s">
        <v>456</v>
      </c>
      <c r="K57" s="115"/>
      <c r="L57" s="115"/>
      <c r="M57" s="115"/>
      <c r="N57" s="115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</row>
    <row r="58">
      <c r="A58" s="111">
        <v>46203.0</v>
      </c>
      <c r="B58" s="93"/>
      <c r="C58" s="84">
        <v>17251.9</v>
      </c>
      <c r="D58" s="85">
        <v>17251.9</v>
      </c>
      <c r="E58" s="116"/>
      <c r="F58" s="112">
        <v>117.0</v>
      </c>
      <c r="G58" s="113">
        <v>117.0</v>
      </c>
      <c r="H58" s="114">
        <v>147.45213675213677</v>
      </c>
      <c r="I58" s="96">
        <v>1723.52</v>
      </c>
      <c r="J58" s="50" t="s">
        <v>453</v>
      </c>
      <c r="K58" s="115"/>
      <c r="L58" s="115"/>
      <c r="M58" s="115"/>
      <c r="N58" s="115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</row>
    <row r="59">
      <c r="A59" s="111">
        <v>46202.0</v>
      </c>
      <c r="B59" s="93"/>
      <c r="C59" s="84">
        <v>19165.3</v>
      </c>
      <c r="D59" s="85">
        <v>19165.3</v>
      </c>
      <c r="E59" s="116"/>
      <c r="F59" s="112">
        <v>118.0</v>
      </c>
      <c r="G59" s="113">
        <v>118.0</v>
      </c>
      <c r="H59" s="114">
        <v>162.4177966101695</v>
      </c>
      <c r="I59" s="96">
        <v>854.32</v>
      </c>
      <c r="J59" s="50" t="s">
        <v>452</v>
      </c>
      <c r="K59" s="115"/>
      <c r="L59" s="115"/>
      <c r="M59" s="115"/>
      <c r="N59" s="115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</row>
    <row r="60">
      <c r="A60" s="111">
        <v>46201.0</v>
      </c>
      <c r="B60" s="93"/>
      <c r="C60" s="84">
        <v>15424.1</v>
      </c>
      <c r="D60" s="85">
        <v>15424.1</v>
      </c>
      <c r="E60" s="116"/>
      <c r="F60" s="112">
        <v>88.0</v>
      </c>
      <c r="G60" s="113">
        <v>88.0</v>
      </c>
      <c r="H60" s="114">
        <v>175.27386363636364</v>
      </c>
      <c r="I60" s="96">
        <v>2030.99</v>
      </c>
      <c r="J60" s="50" t="s">
        <v>457</v>
      </c>
      <c r="K60" s="115"/>
      <c r="L60" s="115"/>
      <c r="M60" s="115"/>
      <c r="N60" s="115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</row>
    <row r="61">
      <c r="A61" s="111">
        <v>46200.0</v>
      </c>
      <c r="B61" s="93"/>
      <c r="C61" s="84">
        <v>19281.3</v>
      </c>
      <c r="D61" s="85">
        <v>19281.3</v>
      </c>
      <c r="E61" s="116"/>
      <c r="F61" s="112">
        <v>122.0</v>
      </c>
      <c r="G61" s="113">
        <v>122.0</v>
      </c>
      <c r="H61" s="114">
        <v>158.0434426229508</v>
      </c>
      <c r="I61" s="96">
        <v>944.1</v>
      </c>
      <c r="J61" s="50" t="s">
        <v>451</v>
      </c>
      <c r="K61" s="115"/>
      <c r="L61" s="115"/>
      <c r="M61" s="115"/>
      <c r="N61" s="115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</row>
    <row r="62">
      <c r="A62" s="111">
        <v>46199.0</v>
      </c>
      <c r="B62" s="93"/>
      <c r="C62" s="84">
        <v>15307.5</v>
      </c>
      <c r="D62" s="85">
        <v>15307.5</v>
      </c>
      <c r="E62" s="116"/>
      <c r="F62" s="112">
        <v>102.0</v>
      </c>
      <c r="G62" s="113">
        <v>102.0</v>
      </c>
      <c r="H62" s="114">
        <v>150.0735294117647</v>
      </c>
      <c r="I62" s="96">
        <v>1162.92</v>
      </c>
      <c r="J62" s="50" t="s">
        <v>454</v>
      </c>
      <c r="K62" s="115"/>
      <c r="L62" s="115"/>
      <c r="M62" s="115"/>
      <c r="N62" s="115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</row>
    <row r="63">
      <c r="A63" s="111">
        <v>46198.0</v>
      </c>
      <c r="B63" s="93"/>
      <c r="C63" s="84">
        <v>21518.9</v>
      </c>
      <c r="D63" s="85">
        <v>21518.9</v>
      </c>
      <c r="E63" s="116"/>
      <c r="F63" s="112">
        <v>128.0</v>
      </c>
      <c r="G63" s="113">
        <v>128.0</v>
      </c>
      <c r="H63" s="114">
        <v>168.11640625</v>
      </c>
      <c r="I63" s="96">
        <v>63.17</v>
      </c>
      <c r="J63" s="50" t="s">
        <v>455</v>
      </c>
      <c r="K63" s="115"/>
      <c r="L63" s="115"/>
      <c r="M63" s="115"/>
      <c r="N63" s="115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</row>
    <row r="64">
      <c r="A64" s="111">
        <v>46197.0</v>
      </c>
      <c r="B64" s="84">
        <v>288.0</v>
      </c>
      <c r="C64" s="84">
        <v>15301.8</v>
      </c>
      <c r="D64" s="85">
        <v>15589.8</v>
      </c>
      <c r="E64" s="112">
        <v>2.0</v>
      </c>
      <c r="F64" s="112">
        <v>97.0</v>
      </c>
      <c r="G64" s="113">
        <v>99.0</v>
      </c>
      <c r="H64" s="114">
        <v>157.47272727272727</v>
      </c>
      <c r="I64" s="96">
        <v>83.99</v>
      </c>
      <c r="J64" s="50" t="s">
        <v>456</v>
      </c>
      <c r="K64" s="115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</row>
    <row r="65">
      <c r="A65" s="111">
        <v>46196.0</v>
      </c>
      <c r="B65" s="93"/>
      <c r="C65" s="84">
        <v>14932.2</v>
      </c>
      <c r="D65" s="85">
        <v>14932.2</v>
      </c>
      <c r="E65" s="116"/>
      <c r="F65" s="112">
        <v>110.0</v>
      </c>
      <c r="G65" s="113">
        <v>110.0</v>
      </c>
      <c r="H65" s="114">
        <v>135.74727272727273</v>
      </c>
      <c r="I65" s="96">
        <v>1151.19</v>
      </c>
      <c r="J65" s="50" t="s">
        <v>453</v>
      </c>
      <c r="K65" s="115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</row>
    <row r="66">
      <c r="A66" s="111">
        <v>46195.0</v>
      </c>
      <c r="B66" s="93"/>
      <c r="C66" s="84">
        <v>12975.3</v>
      </c>
      <c r="D66" s="85">
        <v>12975.3</v>
      </c>
      <c r="E66" s="116"/>
      <c r="F66" s="112">
        <v>82.0</v>
      </c>
      <c r="G66" s="113">
        <v>82.0</v>
      </c>
      <c r="H66" s="114">
        <v>158.23536585365852</v>
      </c>
      <c r="I66" s="96">
        <v>279.46</v>
      </c>
      <c r="J66" s="50" t="s">
        <v>452</v>
      </c>
      <c r="K66" s="115"/>
      <c r="L66" s="158" t="s">
        <v>483</v>
      </c>
      <c r="M66" s="158" t="s">
        <v>484</v>
      </c>
      <c r="N66" s="159">
        <v>0.22</v>
      </c>
      <c r="O66" s="52"/>
      <c r="P66" s="41">
        <v>180.0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</row>
    <row r="67">
      <c r="A67" s="111">
        <v>46194.0</v>
      </c>
      <c r="B67" s="93"/>
      <c r="C67" s="84">
        <v>16403.3</v>
      </c>
      <c r="D67" s="85">
        <v>16403.3</v>
      </c>
      <c r="E67" s="116"/>
      <c r="F67" s="112">
        <v>114.0</v>
      </c>
      <c r="G67" s="113">
        <v>114.0</v>
      </c>
      <c r="H67" s="114">
        <v>143.88859649122807</v>
      </c>
      <c r="I67" s="96">
        <v>2195.02</v>
      </c>
      <c r="J67" s="50" t="s">
        <v>457</v>
      </c>
      <c r="K67" s="160"/>
      <c r="L67" s="158" t="s">
        <v>485</v>
      </c>
      <c r="M67" s="158" t="s">
        <v>484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</row>
    <row r="68">
      <c r="A68" s="111">
        <v>46193.0</v>
      </c>
      <c r="B68" s="93"/>
      <c r="C68" s="84">
        <v>22971.4</v>
      </c>
      <c r="D68" s="85">
        <v>22971.4</v>
      </c>
      <c r="E68" s="116"/>
      <c r="F68" s="112">
        <v>162.0</v>
      </c>
      <c r="G68" s="113">
        <v>162.0</v>
      </c>
      <c r="H68" s="114">
        <v>141.79876543209878</v>
      </c>
      <c r="I68" s="96">
        <v>627.73</v>
      </c>
      <c r="J68" s="50" t="s">
        <v>451</v>
      </c>
      <c r="K68" s="115"/>
      <c r="L68" s="158" t="s">
        <v>485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</row>
    <row r="69">
      <c r="A69" s="111">
        <v>46192.0</v>
      </c>
      <c r="B69" s="93"/>
      <c r="C69" s="84">
        <v>17524.2</v>
      </c>
      <c r="D69" s="85">
        <v>17524.2</v>
      </c>
      <c r="E69" s="116"/>
      <c r="F69" s="112">
        <v>116.0</v>
      </c>
      <c r="G69" s="113">
        <v>116.0</v>
      </c>
      <c r="H69" s="114">
        <v>151.07068965517243</v>
      </c>
      <c r="I69" s="96">
        <v>1785.0</v>
      </c>
      <c r="J69" s="50" t="s">
        <v>454</v>
      </c>
      <c r="K69" s="115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</row>
    <row r="70">
      <c r="A70" s="111">
        <v>46191.0</v>
      </c>
      <c r="B70" s="93"/>
      <c r="C70" s="84">
        <v>18087.0</v>
      </c>
      <c r="D70" s="85">
        <v>18087.0</v>
      </c>
      <c r="E70" s="116"/>
      <c r="F70" s="112">
        <v>110.0</v>
      </c>
      <c r="G70" s="113">
        <v>110.0</v>
      </c>
      <c r="H70" s="114">
        <v>164.42727272727274</v>
      </c>
      <c r="I70" s="96">
        <v>702.6</v>
      </c>
      <c r="J70" s="50" t="s">
        <v>455</v>
      </c>
      <c r="K70" s="115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</row>
    <row r="71">
      <c r="A71" s="111">
        <v>46190.0</v>
      </c>
      <c r="B71" s="93"/>
      <c r="C71" s="84">
        <v>18274.3</v>
      </c>
      <c r="D71" s="85">
        <v>18274.3</v>
      </c>
      <c r="E71" s="116"/>
      <c r="F71" s="112">
        <v>108.0</v>
      </c>
      <c r="G71" s="113">
        <v>108.0</v>
      </c>
      <c r="H71" s="114">
        <v>169.20648148148146</v>
      </c>
      <c r="I71" s="96">
        <v>521.32</v>
      </c>
      <c r="J71" s="50" t="s">
        <v>456</v>
      </c>
      <c r="K71" s="115"/>
      <c r="L71" s="161"/>
      <c r="M71" s="87">
        <v>7.0</v>
      </c>
      <c r="N71" s="160" t="s">
        <v>490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</row>
    <row r="72">
      <c r="A72" s="111">
        <v>46189.0</v>
      </c>
      <c r="B72" s="93"/>
      <c r="C72" s="84">
        <v>13787.05</v>
      </c>
      <c r="D72" s="85">
        <v>13787.05</v>
      </c>
      <c r="E72" s="116"/>
      <c r="F72" s="112">
        <v>92.0</v>
      </c>
      <c r="G72" s="113">
        <v>92.0</v>
      </c>
      <c r="H72" s="114">
        <v>149.8592391304348</v>
      </c>
      <c r="I72" s="96">
        <v>2405.63</v>
      </c>
      <c r="J72" s="50" t="s">
        <v>453</v>
      </c>
      <c r="K72" s="115"/>
      <c r="L72" s="161"/>
      <c r="M72" s="115"/>
      <c r="N72" s="115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</row>
    <row r="73">
      <c r="A73" s="111">
        <v>46188.0</v>
      </c>
      <c r="B73" s="93"/>
      <c r="C73" s="84">
        <v>10922.0</v>
      </c>
      <c r="D73" s="85">
        <v>10922.0</v>
      </c>
      <c r="E73" s="116"/>
      <c r="F73" s="112">
        <v>76.0</v>
      </c>
      <c r="G73" s="113">
        <v>76.0</v>
      </c>
      <c r="H73" s="114">
        <v>143.71052631578948</v>
      </c>
      <c r="I73" s="96">
        <v>709.66</v>
      </c>
      <c r="J73" s="50" t="s">
        <v>452</v>
      </c>
      <c r="K73" s="115"/>
      <c r="L73" s="115"/>
      <c r="M73" s="115"/>
      <c r="N73" s="115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</row>
    <row r="74">
      <c r="A74" s="111">
        <v>46187.0</v>
      </c>
      <c r="B74" s="93"/>
      <c r="C74" s="84">
        <v>16917.3</v>
      </c>
      <c r="D74" s="85">
        <v>16917.3</v>
      </c>
      <c r="E74" s="116"/>
      <c r="F74" s="112">
        <v>97.0</v>
      </c>
      <c r="G74" s="113">
        <v>97.0</v>
      </c>
      <c r="H74" s="114">
        <v>174.40515463917524</v>
      </c>
      <c r="I74" s="96">
        <v>2470.33</v>
      </c>
      <c r="J74" s="50" t="s">
        <v>457</v>
      </c>
      <c r="K74" s="115"/>
      <c r="L74" s="115"/>
      <c r="M74" s="115"/>
      <c r="N74" s="115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</row>
    <row r="75">
      <c r="A75" s="111">
        <v>46186.0</v>
      </c>
      <c r="B75" s="93"/>
      <c r="C75" s="84">
        <v>20832.7</v>
      </c>
      <c r="D75" s="85">
        <v>20832.7</v>
      </c>
      <c r="E75" s="116"/>
      <c r="F75" s="112">
        <v>134.0</v>
      </c>
      <c r="G75" s="113">
        <v>134.0</v>
      </c>
      <c r="H75" s="114">
        <v>155.4679104477612</v>
      </c>
      <c r="I75" s="96">
        <v>2721.78</v>
      </c>
      <c r="J75" s="50" t="s">
        <v>451</v>
      </c>
      <c r="K75" s="115"/>
      <c r="L75" s="115"/>
      <c r="M75" s="115"/>
      <c r="N75" s="115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</row>
    <row r="76">
      <c r="A76" s="111">
        <v>46185.0</v>
      </c>
      <c r="B76" s="93"/>
      <c r="C76" s="84">
        <v>16936.0</v>
      </c>
      <c r="D76" s="85">
        <v>16936.0</v>
      </c>
      <c r="E76" s="116"/>
      <c r="F76" s="112">
        <v>110.0</v>
      </c>
      <c r="G76" s="113">
        <v>110.0</v>
      </c>
      <c r="H76" s="114">
        <v>153.96363636363637</v>
      </c>
      <c r="I76" s="96">
        <v>0.0</v>
      </c>
      <c r="J76" s="50" t="s">
        <v>454</v>
      </c>
      <c r="K76" s="115"/>
      <c r="L76" s="115"/>
      <c r="M76" s="115"/>
      <c r="N76" s="115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</row>
    <row r="77">
      <c r="A77" s="111">
        <v>46184.0</v>
      </c>
      <c r="B77" s="93"/>
      <c r="C77" s="84">
        <v>18909.8</v>
      </c>
      <c r="D77" s="85">
        <v>18909.8</v>
      </c>
      <c r="E77" s="116"/>
      <c r="F77" s="112">
        <v>117.0</v>
      </c>
      <c r="G77" s="113">
        <v>117.0</v>
      </c>
      <c r="H77" s="114">
        <v>161.6222222222222</v>
      </c>
      <c r="I77" s="96">
        <v>777.3</v>
      </c>
      <c r="J77" s="50" t="s">
        <v>455</v>
      </c>
      <c r="K77" s="115"/>
      <c r="L77" s="115"/>
      <c r="M77" s="115"/>
      <c r="N77" s="115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</row>
    <row r="78">
      <c r="A78" s="111">
        <v>46183.0</v>
      </c>
      <c r="B78" s="93"/>
      <c r="C78" s="84">
        <v>15112.3</v>
      </c>
      <c r="D78" s="85">
        <v>15112.3</v>
      </c>
      <c r="E78" s="116"/>
      <c r="F78" s="112">
        <v>93.0</v>
      </c>
      <c r="G78" s="113">
        <v>93.0</v>
      </c>
      <c r="H78" s="114">
        <v>162.4978494623656</v>
      </c>
      <c r="I78" s="96">
        <v>141.11</v>
      </c>
      <c r="J78" s="50" t="s">
        <v>456</v>
      </c>
      <c r="K78" s="115"/>
      <c r="L78" s="115"/>
      <c r="M78" s="115"/>
      <c r="N78" s="115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</row>
    <row r="79">
      <c r="A79" s="111">
        <v>46182.0</v>
      </c>
      <c r="B79" s="93"/>
      <c r="C79" s="84">
        <v>17531.4</v>
      </c>
      <c r="D79" s="85">
        <v>17531.4</v>
      </c>
      <c r="E79" s="116"/>
      <c r="F79" s="112">
        <v>107.0</v>
      </c>
      <c r="G79" s="113">
        <v>107.0</v>
      </c>
      <c r="H79" s="114">
        <v>163.84485981308413</v>
      </c>
      <c r="I79" s="96">
        <v>69.23</v>
      </c>
      <c r="J79" s="50" t="s">
        <v>453</v>
      </c>
      <c r="K79" s="115"/>
      <c r="L79" s="115"/>
      <c r="M79" s="115"/>
      <c r="N79" s="115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</row>
    <row r="80">
      <c r="A80" s="111">
        <v>46181.0</v>
      </c>
      <c r="B80" s="93"/>
      <c r="C80" s="84">
        <v>12232.6</v>
      </c>
      <c r="D80" s="85">
        <v>12232.6</v>
      </c>
      <c r="E80" s="116"/>
      <c r="F80" s="112">
        <v>74.0</v>
      </c>
      <c r="G80" s="113">
        <v>74.0</v>
      </c>
      <c r="H80" s="114">
        <v>165.30540540540542</v>
      </c>
      <c r="I80" s="96">
        <v>1901.43</v>
      </c>
      <c r="J80" s="50" t="s">
        <v>452</v>
      </c>
      <c r="K80" s="115"/>
      <c r="L80" s="115"/>
      <c r="M80" s="115"/>
      <c r="N80" s="115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</row>
    <row r="81">
      <c r="A81" s="111">
        <v>46180.0</v>
      </c>
      <c r="B81" s="93"/>
      <c r="C81" s="84">
        <v>17037.4</v>
      </c>
      <c r="D81" s="85">
        <v>17037.4</v>
      </c>
      <c r="E81" s="116"/>
      <c r="F81" s="112">
        <v>104.0</v>
      </c>
      <c r="G81" s="113">
        <v>104.0</v>
      </c>
      <c r="H81" s="114">
        <v>163.82115384615386</v>
      </c>
      <c r="I81" s="96">
        <v>2624.0</v>
      </c>
      <c r="J81" s="50" t="s">
        <v>457</v>
      </c>
      <c r="K81" s="115"/>
      <c r="L81" s="115"/>
      <c r="M81" s="115"/>
      <c r="N81" s="115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</row>
    <row r="82">
      <c r="A82" s="111">
        <v>46179.0</v>
      </c>
      <c r="B82" s="93"/>
      <c r="C82" s="84">
        <v>27067.8</v>
      </c>
      <c r="D82" s="85">
        <v>27067.8</v>
      </c>
      <c r="E82" s="116"/>
      <c r="F82" s="112">
        <v>160.0</v>
      </c>
      <c r="G82" s="113">
        <v>160.0</v>
      </c>
      <c r="H82" s="114">
        <v>169.17374999999998</v>
      </c>
      <c r="I82" s="96">
        <v>515.29</v>
      </c>
      <c r="J82" s="50" t="s">
        <v>451</v>
      </c>
      <c r="K82" s="115"/>
      <c r="L82" s="115"/>
      <c r="M82" s="115"/>
      <c r="N82" s="115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</row>
    <row r="83">
      <c r="A83" s="111">
        <v>46178.0</v>
      </c>
      <c r="B83" s="93"/>
      <c r="C83" s="84">
        <v>18741.8</v>
      </c>
      <c r="D83" s="85">
        <v>18741.8</v>
      </c>
      <c r="E83" s="116"/>
      <c r="F83" s="112">
        <v>116.0</v>
      </c>
      <c r="G83" s="113">
        <v>116.0</v>
      </c>
      <c r="H83" s="114">
        <v>161.56724137931033</v>
      </c>
      <c r="I83" s="96">
        <v>121.22</v>
      </c>
      <c r="J83" s="50" t="s">
        <v>454</v>
      </c>
      <c r="K83" s="115"/>
      <c r="L83" s="115"/>
      <c r="M83" s="115"/>
      <c r="N83" s="115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</row>
    <row r="84">
      <c r="A84" s="111">
        <v>46177.0</v>
      </c>
      <c r="B84" s="93"/>
      <c r="C84" s="84">
        <v>16423.0</v>
      </c>
      <c r="D84" s="85">
        <v>16423.0</v>
      </c>
      <c r="E84" s="116"/>
      <c r="F84" s="112">
        <v>96.0</v>
      </c>
      <c r="G84" s="113">
        <v>96.0</v>
      </c>
      <c r="H84" s="114">
        <v>171.07291666666666</v>
      </c>
      <c r="I84" s="96">
        <v>383.36</v>
      </c>
      <c r="J84" s="50" t="s">
        <v>455</v>
      </c>
      <c r="K84" s="115"/>
      <c r="L84" s="115"/>
      <c r="M84" s="115"/>
      <c r="N84" s="115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</row>
    <row r="85">
      <c r="A85" s="111">
        <v>46176.0</v>
      </c>
      <c r="B85" s="93"/>
      <c r="C85" s="84">
        <v>16311.0</v>
      </c>
      <c r="D85" s="85">
        <v>16311.0</v>
      </c>
      <c r="E85" s="116"/>
      <c r="F85" s="112">
        <v>95.0</v>
      </c>
      <c r="G85" s="113">
        <v>95.0</v>
      </c>
      <c r="H85" s="114">
        <v>171.69473684210527</v>
      </c>
      <c r="I85" s="96">
        <v>1926.7</v>
      </c>
      <c r="J85" s="50" t="s">
        <v>456</v>
      </c>
      <c r="K85" s="115"/>
      <c r="L85" s="115"/>
      <c r="M85" s="115"/>
      <c r="N85" s="115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</row>
    <row r="86">
      <c r="A86" s="111">
        <v>46175.0</v>
      </c>
      <c r="B86" s="93"/>
      <c r="C86" s="84">
        <v>17321.5</v>
      </c>
      <c r="D86" s="85">
        <v>17321.5</v>
      </c>
      <c r="E86" s="116"/>
      <c r="F86" s="112">
        <v>106.0</v>
      </c>
      <c r="G86" s="113">
        <v>106.0</v>
      </c>
      <c r="H86" s="114">
        <v>163.41037735849056</v>
      </c>
      <c r="I86" s="96">
        <v>1658.54</v>
      </c>
      <c r="J86" s="50" t="s">
        <v>453</v>
      </c>
      <c r="K86" s="115"/>
      <c r="L86" s="115"/>
      <c r="M86" s="115"/>
      <c r="N86" s="115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</row>
    <row r="87">
      <c r="A87" s="111">
        <v>46174.0</v>
      </c>
      <c r="B87" s="93"/>
      <c r="C87" s="84">
        <v>12321.2</v>
      </c>
      <c r="D87" s="85">
        <v>12321.2</v>
      </c>
      <c r="E87" s="116"/>
      <c r="F87" s="112">
        <v>76.0</v>
      </c>
      <c r="G87" s="113">
        <v>76.0</v>
      </c>
      <c r="H87" s="114">
        <v>162.12105263157895</v>
      </c>
      <c r="I87" s="96">
        <v>0.0</v>
      </c>
      <c r="J87" s="50" t="s">
        <v>452</v>
      </c>
      <c r="K87" s="115"/>
      <c r="L87" s="115"/>
      <c r="M87" s="115"/>
      <c r="N87" s="115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</row>
    <row r="88">
      <c r="A88" s="111">
        <v>46173.0</v>
      </c>
      <c r="B88" s="93"/>
      <c r="C88" s="84">
        <v>16631.0</v>
      </c>
      <c r="D88" s="85">
        <v>16631.0</v>
      </c>
      <c r="E88" s="116"/>
      <c r="F88" s="112">
        <v>100.0</v>
      </c>
      <c r="G88" s="113">
        <v>100.0</v>
      </c>
      <c r="H88" s="114">
        <v>166.31</v>
      </c>
      <c r="I88" s="96">
        <v>1112.73</v>
      </c>
      <c r="J88" s="50" t="s">
        <v>457</v>
      </c>
      <c r="K88" s="115"/>
      <c r="L88" s="115"/>
      <c r="M88" s="115"/>
      <c r="N88" s="115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</row>
    <row r="89">
      <c r="A89" s="111">
        <v>46172.0</v>
      </c>
      <c r="B89" s="93"/>
      <c r="C89" s="84">
        <v>25318.6</v>
      </c>
      <c r="D89" s="85">
        <v>25318.6</v>
      </c>
      <c r="E89" s="116"/>
      <c r="F89" s="112">
        <v>139.0</v>
      </c>
      <c r="G89" s="113">
        <v>139.0</v>
      </c>
      <c r="H89" s="114">
        <v>182.1482014388489</v>
      </c>
      <c r="I89" s="96">
        <v>125.8</v>
      </c>
      <c r="J89" s="50" t="s">
        <v>451</v>
      </c>
      <c r="K89" s="115"/>
      <c r="L89" s="115"/>
      <c r="M89" s="115"/>
      <c r="N89" s="115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</row>
    <row r="90">
      <c r="A90" s="111">
        <v>46171.0</v>
      </c>
      <c r="B90" s="93"/>
      <c r="C90" s="84">
        <v>19806.3</v>
      </c>
      <c r="D90" s="85">
        <v>19806.3</v>
      </c>
      <c r="E90" s="116"/>
      <c r="F90" s="112">
        <v>112.0</v>
      </c>
      <c r="G90" s="113">
        <v>112.0</v>
      </c>
      <c r="H90" s="114">
        <v>176.84196428571428</v>
      </c>
      <c r="I90" s="96">
        <v>1010.61</v>
      </c>
      <c r="J90" s="50" t="s">
        <v>454</v>
      </c>
      <c r="K90" s="115"/>
      <c r="L90" s="115"/>
      <c r="M90" s="115"/>
      <c r="N90" s="115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</row>
    <row r="91">
      <c r="A91" s="111">
        <v>46170.0</v>
      </c>
      <c r="B91" s="93"/>
      <c r="C91" s="84">
        <v>17732.6</v>
      </c>
      <c r="D91" s="85">
        <v>17732.6</v>
      </c>
      <c r="E91" s="116"/>
      <c r="F91" s="112">
        <v>112.0</v>
      </c>
      <c r="G91" s="113">
        <v>112.0</v>
      </c>
      <c r="H91" s="114">
        <v>158.3267857142857</v>
      </c>
      <c r="I91" s="96">
        <v>0.0</v>
      </c>
      <c r="J91" s="50" t="s">
        <v>455</v>
      </c>
      <c r="K91" s="115"/>
      <c r="L91" s="115"/>
      <c r="M91" s="115"/>
      <c r="N91" s="115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</row>
    <row r="92">
      <c r="A92" s="111">
        <v>46169.0</v>
      </c>
      <c r="B92" s="84">
        <v>51.0</v>
      </c>
      <c r="C92" s="84">
        <v>19817.45</v>
      </c>
      <c r="D92" s="85">
        <v>19868.45</v>
      </c>
      <c r="E92" s="112">
        <v>1.0</v>
      </c>
      <c r="F92" s="112">
        <v>121.0</v>
      </c>
      <c r="G92" s="113">
        <v>122.0</v>
      </c>
      <c r="H92" s="114">
        <v>162.8561475409836</v>
      </c>
      <c r="I92" s="96">
        <v>680.44</v>
      </c>
      <c r="J92" s="50" t="s">
        <v>456</v>
      </c>
      <c r="K92" s="115"/>
      <c r="L92" s="115"/>
      <c r="M92" s="115"/>
      <c r="N92" s="115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</row>
    <row r="93">
      <c r="A93" s="111">
        <v>46168.0</v>
      </c>
      <c r="B93" s="93"/>
      <c r="C93" s="84">
        <v>16767.85</v>
      </c>
      <c r="D93" s="85">
        <v>16767.85</v>
      </c>
      <c r="E93" s="116"/>
      <c r="F93" s="112">
        <v>116.0</v>
      </c>
      <c r="G93" s="113">
        <v>116.0</v>
      </c>
      <c r="H93" s="114">
        <v>144.55043103448276</v>
      </c>
      <c r="I93" s="96">
        <v>974.33</v>
      </c>
      <c r="J93" s="50" t="s">
        <v>453</v>
      </c>
      <c r="K93" s="115"/>
      <c r="L93" s="115"/>
      <c r="M93" s="115"/>
      <c r="N93" s="115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</row>
    <row r="94">
      <c r="A94" s="111">
        <v>46167.0</v>
      </c>
      <c r="B94" s="93"/>
      <c r="C94" s="84">
        <v>15534.1</v>
      </c>
      <c r="D94" s="85">
        <v>15534.1</v>
      </c>
      <c r="E94" s="116"/>
      <c r="F94" s="112">
        <v>105.0</v>
      </c>
      <c r="G94" s="113">
        <v>105.0</v>
      </c>
      <c r="H94" s="114">
        <v>147.94380952380953</v>
      </c>
      <c r="I94" s="96">
        <v>567.62</v>
      </c>
      <c r="J94" s="50" t="s">
        <v>452</v>
      </c>
      <c r="K94" s="115"/>
      <c r="L94" s="115"/>
      <c r="M94" s="115"/>
      <c r="N94" s="115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</row>
    <row r="95">
      <c r="A95" s="111">
        <v>46166.0</v>
      </c>
      <c r="B95" s="93"/>
      <c r="C95" s="84">
        <v>10542.0</v>
      </c>
      <c r="D95" s="85">
        <v>10542.0</v>
      </c>
      <c r="E95" s="116"/>
      <c r="F95" s="112">
        <v>85.0</v>
      </c>
      <c r="G95" s="113">
        <v>85.0</v>
      </c>
      <c r="H95" s="114">
        <v>124.02352941176471</v>
      </c>
      <c r="I95" s="96">
        <v>1719.93</v>
      </c>
      <c r="J95" s="50" t="s">
        <v>457</v>
      </c>
      <c r="K95" s="115"/>
      <c r="L95" s="115"/>
      <c r="M95" s="115"/>
      <c r="N95" s="115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</row>
    <row r="96">
      <c r="A96" s="111">
        <v>46165.0</v>
      </c>
      <c r="B96" s="93"/>
      <c r="C96" s="84">
        <v>11896.8</v>
      </c>
      <c r="D96" s="85">
        <v>11896.8</v>
      </c>
      <c r="E96" s="116"/>
      <c r="F96" s="112">
        <v>90.0</v>
      </c>
      <c r="G96" s="113">
        <v>90.0</v>
      </c>
      <c r="H96" s="114">
        <v>132.18666666666667</v>
      </c>
      <c r="I96" s="96">
        <v>435.58</v>
      </c>
      <c r="J96" s="50" t="s">
        <v>451</v>
      </c>
      <c r="K96" s="115"/>
      <c r="L96" s="115"/>
      <c r="M96" s="115"/>
      <c r="N96" s="115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</row>
    <row r="97">
      <c r="A97" s="111">
        <v>46164.0</v>
      </c>
      <c r="B97" s="93"/>
      <c r="C97" s="84">
        <v>19826.7</v>
      </c>
      <c r="D97" s="85">
        <v>19826.7</v>
      </c>
      <c r="E97" s="116"/>
      <c r="F97" s="112">
        <v>134.0</v>
      </c>
      <c r="G97" s="113">
        <v>134.0</v>
      </c>
      <c r="H97" s="114">
        <v>147.96044776119405</v>
      </c>
      <c r="I97" s="96">
        <v>394.27</v>
      </c>
      <c r="J97" s="50" t="s">
        <v>454</v>
      </c>
      <c r="K97" s="115"/>
      <c r="L97" s="115"/>
      <c r="M97" s="115"/>
      <c r="N97" s="115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</row>
    <row r="98">
      <c r="A98" s="111">
        <v>46163.0</v>
      </c>
      <c r="B98" s="93"/>
      <c r="C98" s="84">
        <v>16562.8</v>
      </c>
      <c r="D98" s="85">
        <v>16562.8</v>
      </c>
      <c r="E98" s="116"/>
      <c r="F98" s="112">
        <v>108.0</v>
      </c>
      <c r="G98" s="113">
        <v>108.0</v>
      </c>
      <c r="H98" s="114">
        <v>153.35925925925926</v>
      </c>
      <c r="I98" s="96">
        <v>1001.08</v>
      </c>
      <c r="J98" s="50" t="s">
        <v>455</v>
      </c>
      <c r="K98" s="115"/>
      <c r="L98" s="115"/>
      <c r="M98" s="115"/>
      <c r="N98" s="115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</row>
    <row r="99">
      <c r="A99" s="111">
        <v>46162.0</v>
      </c>
      <c r="B99" s="93"/>
      <c r="C99" s="84">
        <v>18727.0</v>
      </c>
      <c r="D99" s="85">
        <v>18727.0</v>
      </c>
      <c r="E99" s="116"/>
      <c r="F99" s="112">
        <v>119.0</v>
      </c>
      <c r="G99" s="113">
        <v>119.0</v>
      </c>
      <c r="H99" s="114">
        <v>157.36974789915968</v>
      </c>
      <c r="I99" s="96">
        <v>147.01</v>
      </c>
      <c r="J99" s="50" t="s">
        <v>456</v>
      </c>
      <c r="K99" s="115"/>
      <c r="L99" s="115"/>
      <c r="M99" s="115"/>
      <c r="N99" s="115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</row>
    <row r="100">
      <c r="A100" s="111">
        <v>46161.0</v>
      </c>
      <c r="B100" s="93"/>
      <c r="C100" s="84">
        <v>15243.05</v>
      </c>
      <c r="D100" s="85">
        <v>15243.05</v>
      </c>
      <c r="E100" s="116"/>
      <c r="F100" s="112">
        <v>94.0</v>
      </c>
      <c r="G100" s="113">
        <v>94.0</v>
      </c>
      <c r="H100" s="114">
        <v>162.1601063829787</v>
      </c>
      <c r="I100" s="96">
        <v>0.0</v>
      </c>
      <c r="J100" s="50" t="s">
        <v>453</v>
      </c>
      <c r="K100" s="115"/>
      <c r="L100" s="115"/>
      <c r="M100" s="115"/>
      <c r="N100" s="115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</row>
    <row r="101">
      <c r="A101" s="111">
        <v>46160.0</v>
      </c>
      <c r="B101" s="84">
        <v>72.0</v>
      </c>
      <c r="C101" s="84">
        <v>16645.0</v>
      </c>
      <c r="D101" s="85">
        <v>16717.0</v>
      </c>
      <c r="E101" s="112">
        <v>1.0</v>
      </c>
      <c r="F101" s="112">
        <v>90.0</v>
      </c>
      <c r="G101" s="113">
        <v>91.0</v>
      </c>
      <c r="H101" s="114">
        <v>183.7032967032967</v>
      </c>
      <c r="I101" s="96">
        <v>140.81</v>
      </c>
      <c r="J101" s="50" t="s">
        <v>452</v>
      </c>
      <c r="K101" s="115"/>
      <c r="L101" s="115"/>
      <c r="M101" s="115"/>
      <c r="N101" s="115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>
      <c r="A102" s="111">
        <v>46159.0</v>
      </c>
      <c r="B102" s="93"/>
      <c r="C102" s="84">
        <v>8109.4</v>
      </c>
      <c r="D102" s="85">
        <v>8109.4</v>
      </c>
      <c r="E102" s="116"/>
      <c r="F102" s="112">
        <v>57.0</v>
      </c>
      <c r="G102" s="113">
        <v>57.0</v>
      </c>
      <c r="H102" s="114">
        <v>142.27017543859648</v>
      </c>
      <c r="I102" s="96">
        <v>792.59</v>
      </c>
      <c r="J102" s="50" t="s">
        <v>457</v>
      </c>
      <c r="K102" s="115"/>
      <c r="L102" s="115"/>
      <c r="M102" s="115"/>
      <c r="N102" s="115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</row>
    <row r="103">
      <c r="A103" s="111">
        <v>46158.0</v>
      </c>
      <c r="B103" s="93"/>
      <c r="C103" s="84">
        <v>12048.2</v>
      </c>
      <c r="D103" s="85">
        <v>12048.2</v>
      </c>
      <c r="E103" s="116"/>
      <c r="F103" s="112">
        <v>82.0</v>
      </c>
      <c r="G103" s="113">
        <v>82.0</v>
      </c>
      <c r="H103" s="114">
        <v>146.92926829268293</v>
      </c>
      <c r="I103" s="96">
        <v>148.73</v>
      </c>
      <c r="J103" s="50" t="s">
        <v>451</v>
      </c>
      <c r="K103" s="115"/>
      <c r="L103" s="115"/>
      <c r="M103" s="115"/>
      <c r="N103" s="115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>
      <c r="A104" s="111">
        <v>46157.0</v>
      </c>
      <c r="B104" s="84">
        <v>103.0</v>
      </c>
      <c r="C104" s="84">
        <v>20509.05</v>
      </c>
      <c r="D104" s="85">
        <v>20612.05</v>
      </c>
      <c r="E104" s="112">
        <v>2.0</v>
      </c>
      <c r="F104" s="112">
        <v>117.0</v>
      </c>
      <c r="G104" s="113">
        <v>119.0</v>
      </c>
      <c r="H104" s="114">
        <v>173.21050420168066</v>
      </c>
      <c r="I104" s="96">
        <v>161.77</v>
      </c>
      <c r="J104" s="50" t="s">
        <v>454</v>
      </c>
      <c r="K104" s="115"/>
      <c r="L104" s="115"/>
      <c r="M104" s="115"/>
      <c r="N104" s="115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</row>
    <row r="105">
      <c r="A105" s="111">
        <v>46156.0</v>
      </c>
      <c r="B105" s="93"/>
      <c r="C105" s="84">
        <v>21169.6</v>
      </c>
      <c r="D105" s="85">
        <v>21169.6</v>
      </c>
      <c r="E105" s="116"/>
      <c r="F105" s="112">
        <v>126.0</v>
      </c>
      <c r="G105" s="113">
        <v>126.0</v>
      </c>
      <c r="H105" s="114">
        <v>168.0126984126984</v>
      </c>
      <c r="I105" s="96">
        <v>636.11</v>
      </c>
      <c r="J105" s="50" t="s">
        <v>455</v>
      </c>
      <c r="K105" s="115"/>
      <c r="L105" s="115"/>
      <c r="M105" s="115"/>
      <c r="N105" s="115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>
      <c r="A106" s="111">
        <v>46155.0</v>
      </c>
      <c r="B106" s="93"/>
      <c r="C106" s="84">
        <v>16441.1</v>
      </c>
      <c r="D106" s="85">
        <v>16441.1</v>
      </c>
      <c r="E106" s="116"/>
      <c r="F106" s="112">
        <v>116.0</v>
      </c>
      <c r="G106" s="113">
        <v>116.0</v>
      </c>
      <c r="H106" s="114">
        <v>141.73362068965517</v>
      </c>
      <c r="I106" s="96">
        <v>481.67</v>
      </c>
      <c r="J106" s="50" t="s">
        <v>456</v>
      </c>
      <c r="K106" s="115"/>
      <c r="L106" s="115"/>
      <c r="M106" s="115"/>
      <c r="N106" s="115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</row>
    <row r="107">
      <c r="A107" s="111">
        <v>46154.0</v>
      </c>
      <c r="B107" s="93"/>
      <c r="C107" s="84">
        <v>16589.9</v>
      </c>
      <c r="D107" s="85">
        <v>16589.9</v>
      </c>
      <c r="E107" s="116"/>
      <c r="F107" s="112">
        <v>114.0</v>
      </c>
      <c r="G107" s="113">
        <v>114.0</v>
      </c>
      <c r="H107" s="114">
        <v>145.52543859649123</v>
      </c>
      <c r="I107" s="96">
        <v>0.0</v>
      </c>
      <c r="J107" s="50" t="s">
        <v>453</v>
      </c>
      <c r="K107" s="115"/>
      <c r="L107" s="115"/>
      <c r="M107" s="115"/>
      <c r="N107" s="115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>
      <c r="A108" s="111">
        <v>46153.0</v>
      </c>
      <c r="B108" s="93"/>
      <c r="C108" s="84">
        <v>9216.7</v>
      </c>
      <c r="D108" s="85">
        <v>9216.7</v>
      </c>
      <c r="E108" s="116"/>
      <c r="F108" s="112">
        <v>60.0</v>
      </c>
      <c r="G108" s="113">
        <v>60.0</v>
      </c>
      <c r="H108" s="114">
        <v>153.61166666666668</v>
      </c>
      <c r="I108" s="96">
        <v>3.98</v>
      </c>
      <c r="J108" s="50" t="s">
        <v>452</v>
      </c>
      <c r="K108" s="115"/>
      <c r="L108" s="115"/>
      <c r="M108" s="115"/>
      <c r="N108" s="115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</row>
    <row r="109">
      <c r="A109" s="111">
        <v>46152.0</v>
      </c>
      <c r="B109" s="93"/>
      <c r="C109" s="84">
        <v>7573.8</v>
      </c>
      <c r="D109" s="85">
        <v>7573.8</v>
      </c>
      <c r="E109" s="116"/>
      <c r="F109" s="112">
        <v>53.0</v>
      </c>
      <c r="G109" s="113">
        <v>53.0</v>
      </c>
      <c r="H109" s="114">
        <v>142.90188679245284</v>
      </c>
      <c r="I109" s="96">
        <v>1347.3</v>
      </c>
      <c r="J109" s="50" t="s">
        <v>457</v>
      </c>
      <c r="K109" s="115"/>
      <c r="L109" s="115"/>
      <c r="M109" s="115"/>
      <c r="N109" s="115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</row>
    <row r="110">
      <c r="A110" s="111">
        <v>46151.0</v>
      </c>
      <c r="B110" s="93"/>
      <c r="C110" s="84">
        <v>10569.1</v>
      </c>
      <c r="D110" s="85">
        <v>10569.1</v>
      </c>
      <c r="E110" s="116"/>
      <c r="F110" s="112">
        <v>75.0</v>
      </c>
      <c r="G110" s="113">
        <v>75.0</v>
      </c>
      <c r="H110" s="114">
        <v>140.92133333333334</v>
      </c>
      <c r="I110" s="96">
        <v>1467.8</v>
      </c>
      <c r="J110" s="50" t="s">
        <v>451</v>
      </c>
      <c r="K110" s="115"/>
      <c r="L110" s="115"/>
      <c r="M110" s="115"/>
      <c r="N110" s="115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>
      <c r="A111" s="111">
        <v>46150.0</v>
      </c>
      <c r="B111" s="93"/>
      <c r="C111" s="84">
        <v>22096.7</v>
      </c>
      <c r="D111" s="85">
        <v>22096.7</v>
      </c>
      <c r="E111" s="116"/>
      <c r="F111" s="112">
        <v>136.0</v>
      </c>
      <c r="G111" s="113">
        <v>136.0</v>
      </c>
      <c r="H111" s="114">
        <v>162.47573529411764</v>
      </c>
      <c r="I111" s="96">
        <v>162.81</v>
      </c>
      <c r="J111" s="50" t="s">
        <v>454</v>
      </c>
      <c r="K111" s="115"/>
      <c r="L111" s="115"/>
      <c r="M111" s="115"/>
      <c r="N111" s="115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</row>
    <row r="112">
      <c r="A112" s="111">
        <v>46149.0</v>
      </c>
      <c r="B112" s="84">
        <v>40.0</v>
      </c>
      <c r="C112" s="84">
        <v>22466.5</v>
      </c>
      <c r="D112" s="85">
        <v>22506.5</v>
      </c>
      <c r="E112" s="112">
        <v>1.0</v>
      </c>
      <c r="F112" s="112">
        <v>143.0</v>
      </c>
      <c r="G112" s="113">
        <v>144.0</v>
      </c>
      <c r="H112" s="114">
        <v>156.29513888888889</v>
      </c>
      <c r="I112" s="96">
        <v>851.96</v>
      </c>
      <c r="J112" s="50" t="s">
        <v>455</v>
      </c>
      <c r="K112" s="115"/>
      <c r="L112" s="115"/>
      <c r="M112" s="115"/>
      <c r="N112" s="115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>
      <c r="A113" s="111">
        <v>46148.0</v>
      </c>
      <c r="B113" s="93"/>
      <c r="C113" s="84">
        <v>17182.0</v>
      </c>
      <c r="D113" s="85">
        <v>17182.0</v>
      </c>
      <c r="E113" s="116"/>
      <c r="F113" s="112">
        <v>95.0</v>
      </c>
      <c r="G113" s="113">
        <v>95.0</v>
      </c>
      <c r="H113" s="114">
        <v>180.86315789473684</v>
      </c>
      <c r="I113" s="96">
        <v>1022.14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</row>
    <row r="114">
      <c r="A114" s="111">
        <v>46147.0</v>
      </c>
      <c r="B114" s="84">
        <v>187.0</v>
      </c>
      <c r="C114" s="84">
        <v>17855.8</v>
      </c>
      <c r="D114" s="85">
        <v>18042.8</v>
      </c>
      <c r="E114" s="112">
        <v>1.0</v>
      </c>
      <c r="F114" s="112">
        <v>108.0</v>
      </c>
      <c r="G114" s="113">
        <v>109.0</v>
      </c>
      <c r="H114" s="114">
        <v>165.53027522935778</v>
      </c>
      <c r="I114" s="96">
        <v>277.98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>
      <c r="A115" s="111">
        <v>46146.0</v>
      </c>
      <c r="B115" s="84">
        <v>187.0</v>
      </c>
      <c r="C115" s="84">
        <v>18842.8</v>
      </c>
      <c r="D115" s="85">
        <v>19029.8</v>
      </c>
      <c r="E115" s="112">
        <v>1.0</v>
      </c>
      <c r="F115" s="112">
        <v>115.0</v>
      </c>
      <c r="G115" s="113">
        <v>116.0</v>
      </c>
      <c r="H115" s="114">
        <v>164.04999999999998</v>
      </c>
      <c r="I115" s="96">
        <v>271.73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</row>
    <row r="116">
      <c r="A116" s="111">
        <v>46145.0</v>
      </c>
      <c r="B116" s="93"/>
      <c r="C116" s="84">
        <v>9218.5</v>
      </c>
      <c r="D116" s="85">
        <v>9218.5</v>
      </c>
      <c r="E116" s="116"/>
      <c r="F116" s="112">
        <v>60.0</v>
      </c>
      <c r="G116" s="113">
        <v>60.0</v>
      </c>
      <c r="H116" s="114">
        <v>153.64166666666668</v>
      </c>
      <c r="I116" s="96">
        <v>665.46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</row>
    <row r="117">
      <c r="A117" s="111">
        <v>46144.0</v>
      </c>
      <c r="B117" s="93"/>
      <c r="C117" s="84">
        <v>10914.2</v>
      </c>
      <c r="D117" s="85">
        <v>10914.2</v>
      </c>
      <c r="E117" s="116"/>
      <c r="F117" s="112">
        <v>76.0</v>
      </c>
      <c r="G117" s="113">
        <v>76.0</v>
      </c>
      <c r="H117" s="114">
        <v>143.60789473684213</v>
      </c>
      <c r="I117" s="96">
        <v>0.0</v>
      </c>
      <c r="J117" s="31" t="s">
        <v>451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>
      <c r="A118" s="111">
        <v>46143.0</v>
      </c>
      <c r="B118" s="93"/>
      <c r="C118" s="84">
        <v>15099.7</v>
      </c>
      <c r="D118" s="85">
        <v>15099.7</v>
      </c>
      <c r="E118" s="116"/>
      <c r="F118" s="112">
        <v>103.0</v>
      </c>
      <c r="G118" s="113">
        <v>103.0</v>
      </c>
      <c r="H118" s="114">
        <v>146.5990291262136</v>
      </c>
      <c r="I118" s="96">
        <v>0.0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</row>
    <row r="119">
      <c r="A119" s="111">
        <v>46142.0</v>
      </c>
      <c r="B119" s="93"/>
      <c r="C119" s="84">
        <v>20407.1</v>
      </c>
      <c r="D119" s="85">
        <v>20407.1</v>
      </c>
      <c r="E119" s="116"/>
      <c r="F119" s="112">
        <v>120.0</v>
      </c>
      <c r="G119" s="113">
        <v>120.0</v>
      </c>
      <c r="H119" s="114">
        <v>170.05916666666664</v>
      </c>
      <c r="I119" s="96">
        <v>0.0</v>
      </c>
      <c r="J119" s="31" t="s">
        <v>455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>
      <c r="A120" s="111">
        <v>46141.0</v>
      </c>
      <c r="B120" s="93"/>
      <c r="C120" s="84">
        <v>17932.7</v>
      </c>
      <c r="D120" s="85">
        <v>17932.7</v>
      </c>
      <c r="E120" s="116"/>
      <c r="F120" s="112">
        <v>120.0</v>
      </c>
      <c r="G120" s="113">
        <v>120.0</v>
      </c>
      <c r="H120" s="114">
        <v>149.43916666666667</v>
      </c>
      <c r="I120" s="96">
        <v>822.56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</row>
    <row r="121">
      <c r="A121" s="111">
        <v>46140.0</v>
      </c>
      <c r="B121" s="93"/>
      <c r="C121" s="84">
        <v>17689.4</v>
      </c>
      <c r="D121" s="85">
        <v>17689.4</v>
      </c>
      <c r="E121" s="116"/>
      <c r="F121" s="112">
        <v>110.0</v>
      </c>
      <c r="G121" s="113">
        <v>110.0</v>
      </c>
      <c r="H121" s="114">
        <v>160.81272727272727</v>
      </c>
      <c r="I121" s="96">
        <v>1803.23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>
      <c r="A122" s="111">
        <v>46139.0</v>
      </c>
      <c r="B122" s="93"/>
      <c r="C122" s="84">
        <v>17590.1</v>
      </c>
      <c r="D122" s="85">
        <v>17590.1</v>
      </c>
      <c r="E122" s="116"/>
      <c r="F122" s="112">
        <v>106.0</v>
      </c>
      <c r="G122" s="113">
        <v>106.0</v>
      </c>
      <c r="H122" s="114">
        <v>165.9443396226415</v>
      </c>
      <c r="I122" s="96">
        <v>799.81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</row>
    <row r="123">
      <c r="A123" s="111">
        <v>46138.0</v>
      </c>
      <c r="B123" s="93"/>
      <c r="C123" s="84">
        <v>13080.9</v>
      </c>
      <c r="D123" s="85">
        <v>13080.9</v>
      </c>
      <c r="E123" s="116"/>
      <c r="F123" s="112">
        <v>98.0</v>
      </c>
      <c r="G123" s="113">
        <v>98.0</v>
      </c>
      <c r="H123" s="114">
        <v>133.47857142857143</v>
      </c>
      <c r="I123" s="96">
        <v>2680.34</v>
      </c>
      <c r="J123" s="31" t="s">
        <v>457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</row>
    <row r="124">
      <c r="A124" s="111">
        <v>46137.0</v>
      </c>
      <c r="B124" s="93"/>
      <c r="C124" s="84">
        <v>16559.0</v>
      </c>
      <c r="D124" s="85">
        <v>16559.0</v>
      </c>
      <c r="E124" s="116"/>
      <c r="F124" s="112">
        <v>125.0</v>
      </c>
      <c r="G124" s="113">
        <v>125.0</v>
      </c>
      <c r="H124" s="114">
        <v>132.472</v>
      </c>
      <c r="I124" s="96">
        <v>353.33</v>
      </c>
      <c r="J124" s="31" t="s">
        <v>451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>
      <c r="A125" s="111">
        <v>46136.0</v>
      </c>
      <c r="B125" s="93"/>
      <c r="C125" s="84">
        <v>11369.8</v>
      </c>
      <c r="D125" s="85">
        <v>11369.8</v>
      </c>
      <c r="E125" s="116"/>
      <c r="F125" s="112">
        <v>69.0</v>
      </c>
      <c r="G125" s="113">
        <v>69.0</v>
      </c>
      <c r="H125" s="114">
        <v>164.77971014492752</v>
      </c>
      <c r="I125" s="96">
        <v>1046.52</v>
      </c>
      <c r="J125" s="31" t="s">
        <v>454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</row>
    <row r="126">
      <c r="A126" s="111">
        <v>46134.0</v>
      </c>
      <c r="B126" s="93"/>
      <c r="C126" s="84">
        <v>15546.4</v>
      </c>
      <c r="D126" s="85">
        <v>15546.4</v>
      </c>
      <c r="E126" s="116"/>
      <c r="F126" s="112">
        <v>92.0</v>
      </c>
      <c r="G126" s="113">
        <v>92.0</v>
      </c>
      <c r="H126" s="114">
        <v>168.98260869565217</v>
      </c>
      <c r="I126" s="96">
        <v>181.12</v>
      </c>
      <c r="J126" s="31" t="s">
        <v>456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>
      <c r="A127" s="111">
        <v>46133.0</v>
      </c>
      <c r="B127" s="93"/>
      <c r="C127" s="84">
        <v>17492.4</v>
      </c>
      <c r="D127" s="85">
        <v>17492.4</v>
      </c>
      <c r="E127" s="116"/>
      <c r="F127" s="112">
        <v>95.0</v>
      </c>
      <c r="G127" s="113">
        <v>95.0</v>
      </c>
      <c r="H127" s="114">
        <v>184.1305263157895</v>
      </c>
      <c r="I127" s="96">
        <v>276.26</v>
      </c>
      <c r="J127" s="31" t="s">
        <v>453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</row>
    <row r="128">
      <c r="A128" s="165">
        <v>46132.0</v>
      </c>
      <c r="B128" s="166"/>
      <c r="C128" s="167">
        <v>16404.3</v>
      </c>
      <c r="D128" s="107">
        <v>16404.3</v>
      </c>
      <c r="E128" s="168"/>
      <c r="F128" s="169">
        <v>87.0</v>
      </c>
      <c r="G128" s="107">
        <v>87.0</v>
      </c>
      <c r="H128" s="170">
        <v>188.5551724137931</v>
      </c>
      <c r="I128" s="171">
        <v>548.36</v>
      </c>
      <c r="J128" s="1" t="s">
        <v>452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>
      <c r="A129" s="165">
        <v>46131.0</v>
      </c>
      <c r="B129" s="166"/>
      <c r="C129" s="167">
        <v>9389.0</v>
      </c>
      <c r="D129" s="107">
        <v>9389.0</v>
      </c>
      <c r="E129" s="168"/>
      <c r="F129" s="169">
        <v>72.0</v>
      </c>
      <c r="G129" s="107">
        <v>72.0</v>
      </c>
      <c r="H129" s="170">
        <v>130.40277777777777</v>
      </c>
      <c r="I129" s="171">
        <v>804.92</v>
      </c>
      <c r="J129" s="1" t="s">
        <v>457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</row>
    <row r="130">
      <c r="A130" s="165">
        <v>46130.0</v>
      </c>
      <c r="B130" s="166"/>
      <c r="C130" s="167">
        <v>13285.45</v>
      </c>
      <c r="D130" s="107">
        <v>13285.45</v>
      </c>
      <c r="E130" s="168"/>
      <c r="F130" s="169">
        <v>102.0</v>
      </c>
      <c r="G130" s="107">
        <v>102.0</v>
      </c>
      <c r="H130" s="170">
        <v>130.24950980392157</v>
      </c>
      <c r="I130" s="171">
        <v>833.15</v>
      </c>
      <c r="J130" s="1" t="s">
        <v>451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</row>
    <row r="131">
      <c r="A131" s="165">
        <v>46129.0</v>
      </c>
      <c r="B131" s="167">
        <v>235.0</v>
      </c>
      <c r="C131" s="167">
        <v>16094.2</v>
      </c>
      <c r="D131" s="107">
        <v>16329.2</v>
      </c>
      <c r="E131" s="169">
        <v>1.0</v>
      </c>
      <c r="F131" s="169">
        <v>107.0</v>
      </c>
      <c r="G131" s="107">
        <v>108.0</v>
      </c>
      <c r="H131" s="170">
        <v>151.1962962962963</v>
      </c>
      <c r="I131" s="171">
        <v>841.02</v>
      </c>
      <c r="J131" s="1" t="s">
        <v>454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>
      <c r="A132" s="165">
        <v>46128.0</v>
      </c>
      <c r="B132" s="167">
        <v>535.0</v>
      </c>
      <c r="C132" s="167">
        <v>18514.9</v>
      </c>
      <c r="D132" s="107">
        <v>19049.9</v>
      </c>
      <c r="E132" s="169">
        <v>3.0</v>
      </c>
      <c r="F132" s="169">
        <v>119.0</v>
      </c>
      <c r="G132" s="107">
        <v>122.0</v>
      </c>
      <c r="H132" s="170">
        <v>156.14672131147543</v>
      </c>
      <c r="I132" s="171">
        <v>2369.0</v>
      </c>
      <c r="J132" s="1" t="s">
        <v>455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</row>
    <row r="133">
      <c r="A133" s="165">
        <v>46127.0</v>
      </c>
      <c r="B133" s="166"/>
      <c r="C133" s="167">
        <v>16951.0</v>
      </c>
      <c r="D133" s="107">
        <v>16951.0</v>
      </c>
      <c r="E133" s="168"/>
      <c r="F133" s="169">
        <v>107.0</v>
      </c>
      <c r="G133" s="107">
        <v>107.0</v>
      </c>
      <c r="H133" s="170">
        <v>158.42056074766356</v>
      </c>
      <c r="I133" s="171">
        <v>604.14</v>
      </c>
      <c r="J133" s="1" t="s">
        <v>456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>
      <c r="A134" s="165">
        <v>46126.0</v>
      </c>
      <c r="B134" s="166"/>
      <c r="C134" s="167">
        <v>14804.0</v>
      </c>
      <c r="D134" s="107">
        <v>14804.0</v>
      </c>
      <c r="E134" s="168"/>
      <c r="F134" s="169">
        <v>100.0</v>
      </c>
      <c r="G134" s="107">
        <v>100.0</v>
      </c>
      <c r="H134" s="170">
        <v>148.04</v>
      </c>
      <c r="I134" s="171">
        <v>98.78</v>
      </c>
      <c r="J134" s="1" t="s">
        <v>453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</row>
    <row r="135">
      <c r="A135" s="165">
        <v>46125.0</v>
      </c>
      <c r="B135" s="167">
        <v>385.0</v>
      </c>
      <c r="C135" s="167">
        <v>16533.85</v>
      </c>
      <c r="D135" s="107">
        <v>16918.85</v>
      </c>
      <c r="E135" s="169">
        <v>1.0</v>
      </c>
      <c r="F135" s="169">
        <v>98.0</v>
      </c>
      <c r="G135" s="107">
        <v>99.0</v>
      </c>
      <c r="H135" s="170">
        <v>170.89747474747475</v>
      </c>
      <c r="I135" s="171">
        <v>1430.83</v>
      </c>
      <c r="J135" s="1" t="s">
        <v>452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>
      <c r="A136" s="165">
        <v>46124.0</v>
      </c>
      <c r="B136" s="166"/>
      <c r="C136" s="167">
        <v>10436.0</v>
      </c>
      <c r="D136" s="107">
        <v>10436.0</v>
      </c>
      <c r="E136" s="168"/>
      <c r="F136" s="169">
        <v>63.0</v>
      </c>
      <c r="G136" s="107">
        <v>63.0</v>
      </c>
      <c r="H136" s="170">
        <v>165.65079365079364</v>
      </c>
      <c r="I136" s="171">
        <v>394.0</v>
      </c>
      <c r="J136" s="1" t="s">
        <v>457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</row>
    <row r="137">
      <c r="A137" s="165">
        <v>46123.0</v>
      </c>
      <c r="B137" s="166"/>
      <c r="C137" s="167">
        <v>10781.0</v>
      </c>
      <c r="D137" s="107">
        <v>10781.0</v>
      </c>
      <c r="E137" s="168"/>
      <c r="F137" s="169">
        <v>67.0</v>
      </c>
      <c r="G137" s="107">
        <v>67.0</v>
      </c>
      <c r="H137" s="170">
        <v>160.91044776119404</v>
      </c>
      <c r="I137" s="171">
        <v>748.0</v>
      </c>
      <c r="J137" s="1" t="s">
        <v>451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</row>
    <row r="138">
      <c r="A138" s="165">
        <v>46122.0</v>
      </c>
      <c r="B138" s="166"/>
      <c r="C138" s="167">
        <v>15454.2</v>
      </c>
      <c r="D138" s="107">
        <v>15454.2</v>
      </c>
      <c r="E138" s="168"/>
      <c r="F138" s="169">
        <v>97.0</v>
      </c>
      <c r="G138" s="107">
        <v>97.0</v>
      </c>
      <c r="H138" s="170">
        <v>159.3216494845361</v>
      </c>
      <c r="I138" s="171">
        <v>408.53</v>
      </c>
      <c r="J138" s="1" t="s">
        <v>454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>
      <c r="A139" s="165">
        <v>46121.0</v>
      </c>
      <c r="B139" s="166"/>
      <c r="C139" s="167">
        <v>20331.4</v>
      </c>
      <c r="D139" s="107">
        <v>20331.4</v>
      </c>
      <c r="E139" s="168"/>
      <c r="F139" s="169">
        <v>125.0</v>
      </c>
      <c r="G139" s="107">
        <v>125.0</v>
      </c>
      <c r="H139" s="170">
        <v>162.65120000000002</v>
      </c>
      <c r="I139" s="171">
        <v>582.85</v>
      </c>
      <c r="J139" s="1" t="s">
        <v>455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</row>
    <row r="140">
      <c r="A140" s="165">
        <v>46120.0</v>
      </c>
      <c r="B140" s="166"/>
      <c r="C140" s="167">
        <v>16636.1</v>
      </c>
      <c r="D140" s="107">
        <v>16636.1</v>
      </c>
      <c r="E140" s="168"/>
      <c r="F140" s="169">
        <v>95.0</v>
      </c>
      <c r="G140" s="107">
        <v>95.0</v>
      </c>
      <c r="H140" s="170">
        <v>175.11684210526315</v>
      </c>
      <c r="I140" s="171">
        <v>5607.31</v>
      </c>
      <c r="J140" s="1" t="s">
        <v>456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>
      <c r="A141" s="165">
        <v>46119.0</v>
      </c>
      <c r="B141" s="166"/>
      <c r="C141" s="167">
        <v>18332.8</v>
      </c>
      <c r="D141" s="107">
        <v>18332.8</v>
      </c>
      <c r="E141" s="168"/>
      <c r="F141" s="169">
        <v>110.0</v>
      </c>
      <c r="G141" s="107">
        <v>110.0</v>
      </c>
      <c r="H141" s="170">
        <v>166.66181818181818</v>
      </c>
      <c r="I141" s="171">
        <v>336.42</v>
      </c>
      <c r="J141" s="1" t="s">
        <v>453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</row>
    <row r="142">
      <c r="A142" s="165">
        <v>46118.0</v>
      </c>
      <c r="B142" s="166"/>
      <c r="C142" s="167">
        <v>15552.4</v>
      </c>
      <c r="D142" s="107">
        <v>15552.4</v>
      </c>
      <c r="E142" s="168"/>
      <c r="F142" s="169">
        <v>96.0</v>
      </c>
      <c r="G142" s="107">
        <v>96.0</v>
      </c>
      <c r="H142" s="170">
        <v>162.00416666666666</v>
      </c>
      <c r="I142" s="171">
        <v>96.64</v>
      </c>
      <c r="J142" s="1" t="s">
        <v>452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>
      <c r="A143" s="165">
        <v>46117.0</v>
      </c>
      <c r="B143" s="166"/>
      <c r="C143" s="167">
        <v>10701.8</v>
      </c>
      <c r="D143" s="107">
        <v>10701.8</v>
      </c>
      <c r="E143" s="168"/>
      <c r="F143" s="169">
        <v>76.0</v>
      </c>
      <c r="G143" s="107">
        <v>76.0</v>
      </c>
      <c r="H143" s="170">
        <v>140.81315789473683</v>
      </c>
      <c r="I143" s="171">
        <v>2381.45</v>
      </c>
      <c r="J143" s="1" t="s">
        <v>457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</row>
    <row r="144">
      <c r="A144" s="165">
        <v>46116.0</v>
      </c>
      <c r="B144" s="166"/>
      <c r="C144" s="167">
        <v>11550.2</v>
      </c>
      <c r="D144" s="107">
        <v>11550.2</v>
      </c>
      <c r="E144" s="168"/>
      <c r="F144" s="169">
        <v>89.0</v>
      </c>
      <c r="G144" s="107">
        <v>89.0</v>
      </c>
      <c r="H144" s="170">
        <v>129.77752808988765</v>
      </c>
      <c r="I144" s="171">
        <v>664.35</v>
      </c>
      <c r="J144" s="1" t="s">
        <v>451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</row>
    <row r="145">
      <c r="A145" s="165">
        <v>46115.0</v>
      </c>
      <c r="B145" s="166"/>
      <c r="C145" s="167">
        <v>12183.6</v>
      </c>
      <c r="D145" s="107">
        <v>12183.6</v>
      </c>
      <c r="E145" s="168"/>
      <c r="F145" s="169">
        <v>85.0</v>
      </c>
      <c r="G145" s="107">
        <v>85.0</v>
      </c>
      <c r="H145" s="170">
        <v>143.3364705882353</v>
      </c>
      <c r="I145" s="171">
        <v>301.56</v>
      </c>
      <c r="J145" s="1" t="s">
        <v>454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>
      <c r="A146" s="165">
        <v>46114.0</v>
      </c>
      <c r="B146" s="166"/>
      <c r="C146" s="167">
        <v>18551.8</v>
      </c>
      <c r="D146" s="107">
        <v>18551.8</v>
      </c>
      <c r="E146" s="168"/>
      <c r="F146" s="169">
        <v>121.0</v>
      </c>
      <c r="G146" s="107">
        <v>121.0</v>
      </c>
      <c r="H146" s="170">
        <v>153.3206611570248</v>
      </c>
      <c r="I146" s="171">
        <v>34.96</v>
      </c>
      <c r="J146" s="1" t="s">
        <v>455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</row>
    <row r="147">
      <c r="A147" s="165">
        <v>46113.0</v>
      </c>
      <c r="B147" s="166"/>
      <c r="C147" s="167">
        <v>20566.4</v>
      </c>
      <c r="D147" s="107">
        <v>20566.4</v>
      </c>
      <c r="E147" s="168"/>
      <c r="F147" s="169">
        <v>123.0</v>
      </c>
      <c r="G147" s="107">
        <v>123.0</v>
      </c>
      <c r="H147" s="170">
        <v>167.20650406504066</v>
      </c>
      <c r="I147" s="171">
        <v>0.0</v>
      </c>
      <c r="J147" s="1" t="s">
        <v>456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>
      <c r="A148" s="165">
        <v>46112.0</v>
      </c>
      <c r="B148" s="166"/>
      <c r="C148" s="167">
        <v>21866.4</v>
      </c>
      <c r="D148" s="107">
        <v>21866.4</v>
      </c>
      <c r="E148" s="168"/>
      <c r="F148" s="169">
        <v>131.0</v>
      </c>
      <c r="G148" s="107">
        <v>131.0</v>
      </c>
      <c r="H148" s="170">
        <v>166.91908396946565</v>
      </c>
      <c r="I148" s="171">
        <v>0.0</v>
      </c>
      <c r="J148" s="1" t="s">
        <v>453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</row>
    <row r="149">
      <c r="A149" s="165">
        <v>46111.0</v>
      </c>
      <c r="B149" s="167">
        <v>78.4</v>
      </c>
      <c r="C149" s="167">
        <v>20701.4</v>
      </c>
      <c r="D149" s="107">
        <v>20779.800000000003</v>
      </c>
      <c r="E149" s="169">
        <v>1.0</v>
      </c>
      <c r="F149" s="169">
        <v>120.0</v>
      </c>
      <c r="G149" s="107">
        <v>121.0</v>
      </c>
      <c r="H149" s="170">
        <v>171.7338842975207</v>
      </c>
      <c r="I149" s="171">
        <v>77.86</v>
      </c>
      <c r="J149" s="1" t="s">
        <v>452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>
      <c r="A150" s="165">
        <v>46110.0</v>
      </c>
      <c r="B150" s="167">
        <v>273.0</v>
      </c>
      <c r="C150" s="167">
        <v>6649.6</v>
      </c>
      <c r="D150" s="107">
        <v>6922.6</v>
      </c>
      <c r="E150" s="169">
        <v>2.0</v>
      </c>
      <c r="F150" s="169">
        <v>58.0</v>
      </c>
      <c r="G150" s="107">
        <v>60.0</v>
      </c>
      <c r="H150" s="170">
        <v>115.37666666666668</v>
      </c>
      <c r="I150" s="171">
        <v>332.5</v>
      </c>
      <c r="J150" s="1" t="s">
        <v>457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</row>
    <row r="151">
      <c r="A151" s="165">
        <v>46109.0</v>
      </c>
      <c r="B151" s="166"/>
      <c r="C151" s="167">
        <v>15066.6</v>
      </c>
      <c r="D151" s="107">
        <v>15066.6</v>
      </c>
      <c r="E151" s="168"/>
      <c r="F151" s="169">
        <v>108.0</v>
      </c>
      <c r="G151" s="107">
        <v>108.0</v>
      </c>
      <c r="H151" s="170">
        <v>139.50555555555556</v>
      </c>
      <c r="I151" s="171">
        <v>1516.47</v>
      </c>
      <c r="J151" s="1" t="s">
        <v>451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>
      <c r="A152" s="165">
        <v>46108.0</v>
      </c>
      <c r="B152" s="166"/>
      <c r="C152" s="167">
        <v>24753.6</v>
      </c>
      <c r="D152" s="107">
        <v>24753.6</v>
      </c>
      <c r="E152" s="168"/>
      <c r="F152" s="169">
        <v>148.0</v>
      </c>
      <c r="G152" s="107">
        <v>148.0</v>
      </c>
      <c r="H152" s="170">
        <v>167.25405405405405</v>
      </c>
      <c r="I152" s="171">
        <v>726.81</v>
      </c>
      <c r="J152" s="1" t="s">
        <v>454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</row>
    <row r="153">
      <c r="A153" s="165">
        <v>46107.0</v>
      </c>
      <c r="B153" s="167">
        <v>212.8</v>
      </c>
      <c r="C153" s="167">
        <v>25172.2</v>
      </c>
      <c r="D153" s="107">
        <v>25385.0</v>
      </c>
      <c r="E153" s="169">
        <v>1.0</v>
      </c>
      <c r="F153" s="169">
        <v>139.0</v>
      </c>
      <c r="G153" s="107">
        <v>140.0</v>
      </c>
      <c r="H153" s="170">
        <v>181.32142857142858</v>
      </c>
      <c r="I153" s="171">
        <v>0.0</v>
      </c>
      <c r="J153" s="1" t="s">
        <v>455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</row>
    <row r="154">
      <c r="A154" s="165">
        <v>46106.0</v>
      </c>
      <c r="B154" s="166"/>
      <c r="C154" s="167">
        <v>18550.4</v>
      </c>
      <c r="D154" s="107">
        <v>18550.4</v>
      </c>
      <c r="E154" s="168"/>
      <c r="F154" s="169">
        <v>108.0</v>
      </c>
      <c r="G154" s="107">
        <v>108.0</v>
      </c>
      <c r="H154" s="170">
        <v>171.76296296296297</v>
      </c>
      <c r="I154" s="171">
        <v>429.11</v>
      </c>
      <c r="J154" s="1" t="s">
        <v>456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>
      <c r="A155" s="165">
        <v>46105.0</v>
      </c>
      <c r="B155" s="166"/>
      <c r="C155" s="167">
        <v>20208.6</v>
      </c>
      <c r="D155" s="107">
        <v>20208.6</v>
      </c>
      <c r="E155" s="168"/>
      <c r="F155" s="169">
        <v>119.0</v>
      </c>
      <c r="G155" s="107">
        <v>119.0</v>
      </c>
      <c r="H155" s="170">
        <v>169.8201680672269</v>
      </c>
      <c r="I155" s="171">
        <v>1114.83</v>
      </c>
      <c r="J155" s="1" t="s">
        <v>453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</row>
    <row r="156">
      <c r="A156" s="165">
        <v>46104.0</v>
      </c>
      <c r="B156" s="167">
        <v>124.0</v>
      </c>
      <c r="C156" s="167">
        <v>18886.4</v>
      </c>
      <c r="D156" s="107">
        <v>19010.4</v>
      </c>
      <c r="E156" s="169">
        <v>1.0</v>
      </c>
      <c r="F156" s="169">
        <v>113.0</v>
      </c>
      <c r="G156" s="107">
        <v>114.0</v>
      </c>
      <c r="H156" s="170">
        <v>166.7578947368421</v>
      </c>
      <c r="I156" s="171">
        <v>170.04</v>
      </c>
      <c r="J156" s="1" t="s">
        <v>452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>
      <c r="A157" s="165">
        <v>46103.0</v>
      </c>
      <c r="B157" s="166"/>
      <c r="C157" s="167">
        <v>7575.7</v>
      </c>
      <c r="D157" s="107">
        <v>7575.7</v>
      </c>
      <c r="E157" s="168"/>
      <c r="F157" s="169">
        <v>58.0</v>
      </c>
      <c r="G157" s="107">
        <v>58.0</v>
      </c>
      <c r="H157" s="170">
        <v>130.6155172413793</v>
      </c>
      <c r="I157" s="171">
        <v>2015.49</v>
      </c>
      <c r="J157" s="1" t="s">
        <v>457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</row>
    <row r="158">
      <c r="A158" s="165">
        <v>46102.0</v>
      </c>
      <c r="B158" s="166"/>
      <c r="C158" s="167">
        <v>11651.85</v>
      </c>
      <c r="D158" s="107">
        <v>11651.85</v>
      </c>
      <c r="E158" s="168"/>
      <c r="F158" s="169">
        <v>77.0</v>
      </c>
      <c r="G158" s="107">
        <v>77.0</v>
      </c>
      <c r="H158" s="170">
        <v>151.32272727272726</v>
      </c>
      <c r="I158" s="171">
        <v>2814.71</v>
      </c>
      <c r="J158" s="1" t="s">
        <v>451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>
      <c r="A159" s="165">
        <v>46101.0</v>
      </c>
      <c r="B159" s="166"/>
      <c r="C159" s="167">
        <v>18225.45</v>
      </c>
      <c r="D159" s="107">
        <v>18225.45</v>
      </c>
      <c r="E159" s="168"/>
      <c r="F159" s="169">
        <v>115.0</v>
      </c>
      <c r="G159" s="107">
        <v>115.0</v>
      </c>
      <c r="H159" s="170">
        <v>158.48217391304348</v>
      </c>
      <c r="I159" s="171">
        <v>1136.63</v>
      </c>
      <c r="J159" s="1" t="s">
        <v>454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</row>
    <row r="160">
      <c r="A160" s="165">
        <v>46100.0</v>
      </c>
      <c r="B160" s="166"/>
      <c r="C160" s="167">
        <v>21385.4</v>
      </c>
      <c r="D160" s="107">
        <v>21385.4</v>
      </c>
      <c r="E160" s="168"/>
      <c r="F160" s="169">
        <v>127.0</v>
      </c>
      <c r="G160" s="107">
        <v>127.0</v>
      </c>
      <c r="H160" s="170">
        <v>168.38897637795276</v>
      </c>
      <c r="I160" s="171">
        <v>117.8</v>
      </c>
      <c r="J160" s="1" t="s">
        <v>455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</row>
    <row r="161">
      <c r="A161" s="165">
        <v>46099.0</v>
      </c>
      <c r="B161" s="167">
        <v>252.8</v>
      </c>
      <c r="C161" s="167">
        <v>18808.7</v>
      </c>
      <c r="D161" s="107">
        <v>19061.5</v>
      </c>
      <c r="E161" s="169">
        <v>1.0</v>
      </c>
      <c r="F161" s="169">
        <v>97.0</v>
      </c>
      <c r="G161" s="107">
        <v>98.0</v>
      </c>
      <c r="H161" s="170">
        <v>194.50510204081633</v>
      </c>
      <c r="I161" s="171">
        <v>316.97</v>
      </c>
      <c r="J161" s="1" t="s">
        <v>456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>
      <c r="A162" s="165">
        <v>46098.0</v>
      </c>
      <c r="B162" s="166"/>
      <c r="C162" s="167">
        <v>17627.2</v>
      </c>
      <c r="D162" s="107">
        <v>17627.2</v>
      </c>
      <c r="E162" s="168"/>
      <c r="F162" s="169">
        <v>102.0</v>
      </c>
      <c r="G162" s="107">
        <v>102.0</v>
      </c>
      <c r="H162" s="170">
        <v>172.8156862745098</v>
      </c>
      <c r="I162" s="171">
        <v>400.18</v>
      </c>
      <c r="J162" s="1" t="s">
        <v>453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</row>
    <row r="163">
      <c r="A163" s="165">
        <v>46097.0</v>
      </c>
      <c r="B163" s="166"/>
      <c r="C163" s="167">
        <v>15738.8</v>
      </c>
      <c r="D163" s="107">
        <v>15738.8</v>
      </c>
      <c r="E163" s="168"/>
      <c r="F163" s="169">
        <v>91.0</v>
      </c>
      <c r="G163" s="107">
        <v>91.0</v>
      </c>
      <c r="H163" s="170">
        <v>172.95384615384614</v>
      </c>
      <c r="I163" s="171">
        <v>632.65</v>
      </c>
      <c r="J163" s="1" t="s">
        <v>452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>
      <c r="A164" s="165">
        <v>46096.0</v>
      </c>
      <c r="B164" s="166"/>
      <c r="C164" s="167">
        <v>7049.0</v>
      </c>
      <c r="D164" s="107">
        <v>7049.0</v>
      </c>
      <c r="E164" s="168"/>
      <c r="F164" s="169">
        <v>46.0</v>
      </c>
      <c r="G164" s="107">
        <v>46.0</v>
      </c>
      <c r="H164" s="170">
        <v>153.2391304347826</v>
      </c>
      <c r="I164" s="171">
        <v>1148.36</v>
      </c>
      <c r="J164" s="1" t="s">
        <v>457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</row>
    <row r="165">
      <c r="A165" s="165">
        <v>46095.0</v>
      </c>
      <c r="B165" s="166"/>
      <c r="C165" s="167">
        <v>14052.2</v>
      </c>
      <c r="D165" s="107">
        <v>14052.2</v>
      </c>
      <c r="E165" s="168"/>
      <c r="F165" s="169">
        <v>81.0</v>
      </c>
      <c r="G165" s="107">
        <v>81.0</v>
      </c>
      <c r="H165" s="170">
        <v>173.48395061728397</v>
      </c>
      <c r="I165" s="171">
        <v>0.0</v>
      </c>
      <c r="J165" s="1" t="s">
        <v>451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>
      <c r="A166" s="165">
        <v>46094.0</v>
      </c>
      <c r="B166" s="166"/>
      <c r="C166" s="167">
        <v>20015.8</v>
      </c>
      <c r="D166" s="107">
        <v>20015.8</v>
      </c>
      <c r="E166" s="168"/>
      <c r="F166" s="169">
        <v>111.0</v>
      </c>
      <c r="G166" s="107">
        <v>111.0</v>
      </c>
      <c r="H166" s="170">
        <v>180.32252252252252</v>
      </c>
      <c r="I166" s="171">
        <v>33.9</v>
      </c>
      <c r="J166" s="1" t="s">
        <v>454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</row>
    <row r="167">
      <c r="A167" s="165">
        <v>46093.0</v>
      </c>
      <c r="B167" s="166"/>
      <c r="C167" s="167">
        <v>17324.15</v>
      </c>
      <c r="D167" s="107">
        <v>17324.15</v>
      </c>
      <c r="E167" s="168"/>
      <c r="F167" s="169">
        <v>105.0</v>
      </c>
      <c r="G167" s="107">
        <v>105.0</v>
      </c>
      <c r="H167" s="170">
        <v>164.99190476190478</v>
      </c>
      <c r="I167" s="171">
        <v>363.27</v>
      </c>
      <c r="J167" s="1" t="s">
        <v>455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</row>
    <row r="168">
      <c r="A168" s="165">
        <v>46092.0</v>
      </c>
      <c r="B168" s="166"/>
      <c r="C168" s="167">
        <v>14777.4</v>
      </c>
      <c r="D168" s="107">
        <v>14777.4</v>
      </c>
      <c r="E168" s="168"/>
      <c r="F168" s="169">
        <v>81.0</v>
      </c>
      <c r="G168" s="107">
        <v>81.0</v>
      </c>
      <c r="H168" s="170">
        <v>182.43703703703704</v>
      </c>
      <c r="I168" s="171">
        <v>0.0</v>
      </c>
      <c r="J168" s="1" t="s">
        <v>456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>
      <c r="A169" s="165">
        <v>46091.0</v>
      </c>
      <c r="B169" s="167">
        <v>98.0</v>
      </c>
      <c r="C169" s="167">
        <v>21146.8</v>
      </c>
      <c r="D169" s="107">
        <v>21244.8</v>
      </c>
      <c r="E169" s="169">
        <v>1.0</v>
      </c>
      <c r="F169" s="169">
        <v>109.0</v>
      </c>
      <c r="G169" s="107">
        <v>110.0</v>
      </c>
      <c r="H169" s="170">
        <v>193.13454545454545</v>
      </c>
      <c r="I169" s="171">
        <v>1209.38</v>
      </c>
      <c r="J169" s="1" t="s">
        <v>453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</row>
    <row r="170">
      <c r="A170" s="165">
        <v>46090.0</v>
      </c>
      <c r="B170" s="166"/>
      <c r="C170" s="167">
        <v>2138.0</v>
      </c>
      <c r="D170" s="107">
        <v>2138.0</v>
      </c>
      <c r="E170" s="168"/>
      <c r="F170" s="169">
        <v>48.0</v>
      </c>
      <c r="G170" s="107">
        <v>48.0</v>
      </c>
      <c r="H170" s="170">
        <v>44.541666666666664</v>
      </c>
      <c r="I170" s="171">
        <v>671.11</v>
      </c>
      <c r="J170" s="1" t="s">
        <v>452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>
      <c r="A171" s="165">
        <v>46089.0</v>
      </c>
      <c r="B171" s="166"/>
      <c r="C171" s="167">
        <v>13622.6</v>
      </c>
      <c r="D171" s="107">
        <v>13622.6</v>
      </c>
      <c r="E171" s="168"/>
      <c r="F171" s="169">
        <v>83.0</v>
      </c>
      <c r="G171" s="107">
        <v>83.0</v>
      </c>
      <c r="H171" s="170">
        <v>164.1277108433735</v>
      </c>
      <c r="I171" s="171">
        <v>0.0</v>
      </c>
      <c r="J171" s="1" t="s">
        <v>457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</row>
    <row r="172">
      <c r="A172" s="165">
        <v>46088.0</v>
      </c>
      <c r="B172" s="167">
        <v>185.0</v>
      </c>
      <c r="C172" s="167">
        <v>23896.0</v>
      </c>
      <c r="D172" s="107">
        <v>24081.0</v>
      </c>
      <c r="E172" s="169">
        <v>1.0</v>
      </c>
      <c r="F172" s="169">
        <v>142.0</v>
      </c>
      <c r="G172" s="107">
        <v>143.0</v>
      </c>
      <c r="H172" s="170">
        <v>168.3986013986014</v>
      </c>
      <c r="I172" s="171">
        <v>1430.48</v>
      </c>
      <c r="J172" s="1" t="s">
        <v>451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>
      <c r="A173" s="165">
        <v>46087.0</v>
      </c>
      <c r="B173" s="166"/>
      <c r="C173" s="167">
        <v>20994.0</v>
      </c>
      <c r="D173" s="107">
        <v>20994.0</v>
      </c>
      <c r="E173" s="168"/>
      <c r="F173" s="169">
        <v>143.0</v>
      </c>
      <c r="G173" s="107">
        <v>143.0</v>
      </c>
      <c r="H173" s="170">
        <v>146.8111888111888</v>
      </c>
      <c r="I173" s="171">
        <v>0.0</v>
      </c>
      <c r="J173" s="1" t="s">
        <v>454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</row>
    <row r="174">
      <c r="A174" s="165">
        <v>46086.0</v>
      </c>
      <c r="B174" s="166"/>
      <c r="C174" s="167">
        <v>22220.8</v>
      </c>
      <c r="D174" s="107">
        <v>22220.8</v>
      </c>
      <c r="E174" s="168"/>
      <c r="F174" s="169">
        <v>129.0</v>
      </c>
      <c r="G174" s="107">
        <v>129.0</v>
      </c>
      <c r="H174" s="170">
        <v>172.25426356589148</v>
      </c>
      <c r="I174" s="171">
        <v>0.0</v>
      </c>
      <c r="J174" s="1" t="s">
        <v>455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</row>
    <row r="175">
      <c r="A175" s="165">
        <v>46085.0</v>
      </c>
      <c r="B175" s="166"/>
      <c r="C175" s="167">
        <v>7249.4</v>
      </c>
      <c r="D175" s="107">
        <v>7249.4</v>
      </c>
      <c r="E175" s="168"/>
      <c r="F175" s="169">
        <v>125.0</v>
      </c>
      <c r="G175" s="107">
        <v>125.0</v>
      </c>
      <c r="H175" s="170">
        <v>57.9952</v>
      </c>
      <c r="I175" s="171">
        <v>20.19</v>
      </c>
      <c r="J175" s="1" t="s">
        <v>456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>
      <c r="A176" s="165">
        <v>46084.0</v>
      </c>
      <c r="B176" s="166"/>
      <c r="C176" s="167">
        <v>17821.25</v>
      </c>
      <c r="D176" s="107">
        <v>17821.25</v>
      </c>
      <c r="E176" s="168"/>
      <c r="F176" s="169">
        <v>114.0</v>
      </c>
      <c r="G176" s="107">
        <v>114.0</v>
      </c>
      <c r="H176" s="170">
        <v>156.3267543859649</v>
      </c>
      <c r="I176" s="171">
        <v>29.55</v>
      </c>
      <c r="J176" s="1" t="s">
        <v>453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</row>
    <row r="177">
      <c r="A177" s="165">
        <v>46083.0</v>
      </c>
      <c r="B177" s="166"/>
      <c r="C177" s="167">
        <v>21226.8</v>
      </c>
      <c r="D177" s="107">
        <v>21226.8</v>
      </c>
      <c r="E177" s="168"/>
      <c r="F177" s="169">
        <v>130.0</v>
      </c>
      <c r="G177" s="107">
        <v>130.0</v>
      </c>
      <c r="H177" s="170">
        <v>163.28307692307692</v>
      </c>
      <c r="I177" s="171">
        <v>0.0</v>
      </c>
      <c r="J177" s="1" t="s">
        <v>452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>
      <c r="A178" s="165">
        <v>46082.0</v>
      </c>
      <c r="B178" s="166"/>
      <c r="C178" s="167">
        <v>9132.4</v>
      </c>
      <c r="D178" s="107">
        <v>9132.4</v>
      </c>
      <c r="E178" s="168"/>
      <c r="F178" s="169">
        <v>72.0</v>
      </c>
      <c r="G178" s="107">
        <v>72.0</v>
      </c>
      <c r="H178" s="170">
        <v>126.83888888888889</v>
      </c>
      <c r="I178" s="171">
        <v>1124.84</v>
      </c>
      <c r="J178" s="1" t="s">
        <v>457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</row>
    <row r="179">
      <c r="A179" s="165">
        <v>46081.0</v>
      </c>
      <c r="B179" s="166"/>
      <c r="C179" s="167">
        <v>10271.8</v>
      </c>
      <c r="D179" s="107">
        <v>10271.8</v>
      </c>
      <c r="E179" s="168"/>
      <c r="F179" s="169">
        <v>86.0</v>
      </c>
      <c r="G179" s="107">
        <v>86.0</v>
      </c>
      <c r="H179" s="170">
        <v>119.43953488372092</v>
      </c>
      <c r="I179" s="171">
        <v>0.0</v>
      </c>
      <c r="J179" s="1" t="s">
        <v>451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>
      <c r="A180" s="165">
        <v>46080.0</v>
      </c>
      <c r="B180" s="166"/>
      <c r="C180" s="167">
        <v>17377.6</v>
      </c>
      <c r="D180" s="107">
        <v>17377.6</v>
      </c>
      <c r="E180" s="168"/>
      <c r="F180" s="169">
        <v>116.0</v>
      </c>
      <c r="G180" s="107">
        <v>116.0</v>
      </c>
      <c r="H180" s="170">
        <v>149.80689655172412</v>
      </c>
      <c r="I180" s="171">
        <v>171.93</v>
      </c>
      <c r="J180" s="1" t="s">
        <v>454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</row>
    <row r="181">
      <c r="A181" s="165">
        <v>46079.0</v>
      </c>
      <c r="B181" s="166"/>
      <c r="C181" s="167">
        <v>19451.8</v>
      </c>
      <c r="D181" s="107">
        <v>19451.8</v>
      </c>
      <c r="E181" s="168"/>
      <c r="F181" s="169">
        <v>118.0</v>
      </c>
      <c r="G181" s="107">
        <v>118.0</v>
      </c>
      <c r="H181" s="170">
        <v>164.8457627118644</v>
      </c>
      <c r="I181" s="171">
        <v>713.49</v>
      </c>
      <c r="J181" s="1" t="s">
        <v>455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</row>
    <row r="182">
      <c r="A182" s="165">
        <v>46078.0</v>
      </c>
      <c r="B182" s="166"/>
      <c r="C182" s="167">
        <v>10167.2</v>
      </c>
      <c r="D182" s="107">
        <v>10167.2</v>
      </c>
      <c r="E182" s="168"/>
      <c r="F182" s="169">
        <v>115.0</v>
      </c>
      <c r="G182" s="107">
        <v>115.0</v>
      </c>
      <c r="H182" s="170">
        <v>88.4104347826087</v>
      </c>
      <c r="I182" s="171">
        <v>202.98</v>
      </c>
      <c r="J182" s="1" t="s">
        <v>456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>
      <c r="A183" s="165">
        <v>46077.0</v>
      </c>
      <c r="B183" s="167">
        <v>1066.4</v>
      </c>
      <c r="C183" s="167">
        <v>16618.4</v>
      </c>
      <c r="D183" s="107">
        <v>17684.800000000003</v>
      </c>
      <c r="E183" s="169">
        <v>6.0</v>
      </c>
      <c r="F183" s="169">
        <v>88.0</v>
      </c>
      <c r="G183" s="107">
        <v>94.0</v>
      </c>
      <c r="H183" s="170">
        <v>188.136170212766</v>
      </c>
      <c r="I183" s="171">
        <v>75.06</v>
      </c>
      <c r="J183" s="1" t="s">
        <v>453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</row>
    <row r="184">
      <c r="A184" s="165">
        <v>46076.0</v>
      </c>
      <c r="B184" s="166"/>
      <c r="C184" s="167">
        <v>13689.0</v>
      </c>
      <c r="D184" s="107">
        <v>13689.0</v>
      </c>
      <c r="E184" s="168"/>
      <c r="F184" s="169">
        <v>74.0</v>
      </c>
      <c r="G184" s="107">
        <v>74.0</v>
      </c>
      <c r="H184" s="170">
        <v>184.98648648648648</v>
      </c>
      <c r="I184" s="171">
        <v>0.0</v>
      </c>
      <c r="J184" s="1" t="s">
        <v>452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>
      <c r="A185" s="165">
        <v>46075.0</v>
      </c>
      <c r="B185" s="166"/>
      <c r="C185" s="167">
        <v>10227.8</v>
      </c>
      <c r="D185" s="107">
        <v>10227.8</v>
      </c>
      <c r="E185" s="168"/>
      <c r="F185" s="169">
        <v>60.0</v>
      </c>
      <c r="G185" s="107">
        <v>60.0</v>
      </c>
      <c r="H185" s="170">
        <v>170.4633333333333</v>
      </c>
      <c r="I185" s="171">
        <v>803.05</v>
      </c>
      <c r="J185" s="1" t="s">
        <v>457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</row>
    <row r="186">
      <c r="A186" s="165">
        <v>46074.0</v>
      </c>
      <c r="B186" s="166"/>
      <c r="C186" s="167">
        <v>9456.6</v>
      </c>
      <c r="D186" s="107">
        <v>9456.6</v>
      </c>
      <c r="E186" s="168"/>
      <c r="F186" s="169">
        <v>70.0</v>
      </c>
      <c r="G186" s="107">
        <v>70.0</v>
      </c>
      <c r="H186" s="170">
        <v>135.09428571428572</v>
      </c>
      <c r="I186" s="171">
        <v>0.0</v>
      </c>
      <c r="J186" s="1" t="s">
        <v>451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>
      <c r="A187" s="165">
        <v>46073.0</v>
      </c>
      <c r="B187" s="166"/>
      <c r="C187" s="167">
        <v>16535.0</v>
      </c>
      <c r="D187" s="107">
        <v>16535.0</v>
      </c>
      <c r="E187" s="168"/>
      <c r="F187" s="169">
        <v>105.0</v>
      </c>
      <c r="G187" s="107">
        <v>105.0</v>
      </c>
      <c r="H187" s="170">
        <v>157.47619047619048</v>
      </c>
      <c r="I187" s="171">
        <v>1612.67</v>
      </c>
      <c r="J187" s="1" t="s">
        <v>454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</row>
    <row r="188">
      <c r="A188" s="165">
        <v>46072.0</v>
      </c>
      <c r="B188" s="166"/>
      <c r="C188" s="167">
        <v>19329.8</v>
      </c>
      <c r="D188" s="107">
        <v>19329.8</v>
      </c>
      <c r="E188" s="168"/>
      <c r="F188" s="169">
        <v>105.0</v>
      </c>
      <c r="G188" s="107">
        <v>105.0</v>
      </c>
      <c r="H188" s="170">
        <v>184.09333333333333</v>
      </c>
      <c r="I188" s="171">
        <v>127.5</v>
      </c>
      <c r="J188" s="1" t="s">
        <v>455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</row>
    <row r="189">
      <c r="A189" s="165">
        <v>46071.0</v>
      </c>
      <c r="B189" s="166"/>
      <c r="C189" s="167">
        <v>19128.8</v>
      </c>
      <c r="D189" s="107">
        <v>19128.8</v>
      </c>
      <c r="E189" s="168"/>
      <c r="F189" s="169">
        <v>103.0</v>
      </c>
      <c r="G189" s="107">
        <v>103.0</v>
      </c>
      <c r="H189" s="170">
        <v>185.71650485436894</v>
      </c>
      <c r="I189" s="171">
        <v>93.76</v>
      </c>
      <c r="J189" s="1" t="s">
        <v>456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>
      <c r="A190" s="165">
        <v>46070.0</v>
      </c>
      <c r="B190" s="166"/>
      <c r="C190" s="167">
        <v>15135.4</v>
      </c>
      <c r="D190" s="107">
        <v>15135.4</v>
      </c>
      <c r="E190" s="168"/>
      <c r="F190" s="169">
        <v>85.0</v>
      </c>
      <c r="G190" s="107">
        <v>85.0</v>
      </c>
      <c r="H190" s="170">
        <v>178.0635294117647</v>
      </c>
      <c r="I190" s="171">
        <v>818.46</v>
      </c>
      <c r="J190" s="1" t="s">
        <v>453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</row>
    <row r="191">
      <c r="A191" s="165">
        <v>46069.0</v>
      </c>
      <c r="B191" s="166"/>
      <c r="C191" s="167">
        <v>15752.8</v>
      </c>
      <c r="D191" s="107">
        <v>15752.8</v>
      </c>
      <c r="E191" s="168"/>
      <c r="F191" s="169">
        <v>89.0</v>
      </c>
      <c r="G191" s="107">
        <v>89.0</v>
      </c>
      <c r="H191" s="170">
        <v>176.99775280898876</v>
      </c>
      <c r="I191" s="171">
        <v>178.29</v>
      </c>
      <c r="J191" s="1" t="s">
        <v>452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>
      <c r="A192" s="165">
        <v>46068.0</v>
      </c>
      <c r="B192" s="166"/>
      <c r="C192" s="167">
        <v>7146.2</v>
      </c>
      <c r="D192" s="107">
        <v>7146.2</v>
      </c>
      <c r="E192" s="168"/>
      <c r="F192" s="169">
        <v>47.0</v>
      </c>
      <c r="G192" s="107">
        <v>47.0</v>
      </c>
      <c r="H192" s="170">
        <v>152.0468085106383</v>
      </c>
      <c r="I192" s="171">
        <v>628.09</v>
      </c>
      <c r="J192" s="1" t="s">
        <v>457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</row>
    <row r="193">
      <c r="A193" s="165">
        <v>46067.0</v>
      </c>
      <c r="B193" s="166"/>
      <c r="C193" s="167">
        <v>9630.2</v>
      </c>
      <c r="D193" s="107">
        <v>9630.2</v>
      </c>
      <c r="E193" s="168"/>
      <c r="F193" s="169">
        <v>57.0</v>
      </c>
      <c r="G193" s="107">
        <v>57.0</v>
      </c>
      <c r="H193" s="170">
        <v>168.95087719298246</v>
      </c>
      <c r="I193" s="171">
        <v>0.0</v>
      </c>
      <c r="J193" s="1" t="s">
        <v>451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>
      <c r="A194" s="165">
        <v>46066.0</v>
      </c>
      <c r="B194" s="166"/>
      <c r="C194" s="167">
        <v>20047.2</v>
      </c>
      <c r="D194" s="107">
        <v>20047.2</v>
      </c>
      <c r="E194" s="168"/>
      <c r="F194" s="169">
        <v>115.0</v>
      </c>
      <c r="G194" s="107">
        <v>115.0</v>
      </c>
      <c r="H194" s="170">
        <v>174.32347826086956</v>
      </c>
      <c r="I194" s="171">
        <v>1734.11</v>
      </c>
      <c r="J194" s="1" t="s">
        <v>454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</row>
    <row r="195">
      <c r="A195" s="165">
        <v>46065.0</v>
      </c>
      <c r="B195" s="166"/>
      <c r="C195" s="167">
        <v>14981.6</v>
      </c>
      <c r="D195" s="107">
        <v>14981.6</v>
      </c>
      <c r="E195" s="168"/>
      <c r="F195" s="169">
        <v>102.0</v>
      </c>
      <c r="G195" s="107">
        <v>102.0</v>
      </c>
      <c r="H195" s="170">
        <v>146.87843137254902</v>
      </c>
      <c r="I195" s="171">
        <v>290.62</v>
      </c>
      <c r="J195" s="1" t="s">
        <v>455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>
      <c r="A196" s="165">
        <v>46064.0</v>
      </c>
      <c r="B196" s="166"/>
      <c r="C196" s="167">
        <v>15162.4</v>
      </c>
      <c r="D196" s="107">
        <v>15162.4</v>
      </c>
      <c r="E196" s="168"/>
      <c r="F196" s="169">
        <v>102.0</v>
      </c>
      <c r="G196" s="107">
        <v>102.0</v>
      </c>
      <c r="H196" s="170">
        <v>148.65098039215687</v>
      </c>
      <c r="I196" s="171">
        <v>0.0</v>
      </c>
      <c r="J196" s="1" t="s">
        <v>456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</row>
    <row r="197">
      <c r="A197" s="165">
        <v>46063.0</v>
      </c>
      <c r="B197" s="166"/>
      <c r="C197" s="167">
        <v>18851.4</v>
      </c>
      <c r="D197" s="107">
        <v>18851.4</v>
      </c>
      <c r="E197" s="168"/>
      <c r="F197" s="169">
        <v>107.0</v>
      </c>
      <c r="G197" s="107">
        <v>107.0</v>
      </c>
      <c r="H197" s="170">
        <v>176.18130841121496</v>
      </c>
      <c r="I197" s="171">
        <v>603.91</v>
      </c>
      <c r="J197" s="1" t="s">
        <v>453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</row>
    <row r="198">
      <c r="A198" s="165">
        <v>46062.0</v>
      </c>
      <c r="B198" s="166"/>
      <c r="C198" s="167">
        <v>18308.6</v>
      </c>
      <c r="D198" s="107">
        <v>18308.6</v>
      </c>
      <c r="E198" s="168"/>
      <c r="F198" s="169">
        <v>100.0</v>
      </c>
      <c r="G198" s="107">
        <v>100.0</v>
      </c>
      <c r="H198" s="170">
        <v>183.08599999999998</v>
      </c>
      <c r="I198" s="171">
        <v>222.38</v>
      </c>
      <c r="J198" s="1" t="s">
        <v>452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>
      <c r="A199" s="165">
        <v>46061.0</v>
      </c>
      <c r="B199" s="166"/>
      <c r="C199" s="167">
        <v>8438.0</v>
      </c>
      <c r="D199" s="107">
        <v>8438.0</v>
      </c>
      <c r="E199" s="168"/>
      <c r="F199" s="169">
        <v>56.0</v>
      </c>
      <c r="G199" s="107">
        <v>56.0</v>
      </c>
      <c r="H199" s="170">
        <v>150.67857142857142</v>
      </c>
      <c r="I199" s="171">
        <v>1049.66</v>
      </c>
      <c r="J199" s="1" t="s">
        <v>457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</row>
    <row r="200">
      <c r="A200" s="165">
        <v>46060.0</v>
      </c>
      <c r="B200" s="167">
        <v>168.0</v>
      </c>
      <c r="C200" s="167">
        <v>11368.3</v>
      </c>
      <c r="D200" s="107">
        <v>11536.3</v>
      </c>
      <c r="E200" s="169">
        <v>1.0</v>
      </c>
      <c r="F200" s="169">
        <v>62.0</v>
      </c>
      <c r="G200" s="107">
        <v>63.0</v>
      </c>
      <c r="H200" s="170">
        <v>183.115873015873</v>
      </c>
      <c r="I200" s="171">
        <v>0.0</v>
      </c>
      <c r="J200" s="1" t="s">
        <v>451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>
      <c r="A201" s="165">
        <v>46059.0</v>
      </c>
      <c r="B201" s="166"/>
      <c r="C201" s="167">
        <v>16433.8</v>
      </c>
      <c r="D201" s="107">
        <v>16433.8</v>
      </c>
      <c r="E201" s="168"/>
      <c r="F201" s="169">
        <v>104.0</v>
      </c>
      <c r="G201" s="107">
        <v>104.0</v>
      </c>
      <c r="H201" s="170">
        <v>158.0173076923077</v>
      </c>
      <c r="I201" s="171">
        <v>1845.04</v>
      </c>
      <c r="J201" s="1" t="s">
        <v>454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</row>
    <row r="202">
      <c r="A202" s="165">
        <v>46058.0</v>
      </c>
      <c r="B202" s="166"/>
      <c r="C202" s="167">
        <v>21861.8</v>
      </c>
      <c r="D202" s="107">
        <v>21861.8</v>
      </c>
      <c r="E202" s="168"/>
      <c r="F202" s="169">
        <v>143.0</v>
      </c>
      <c r="G202" s="107">
        <v>143.0</v>
      </c>
      <c r="H202" s="170">
        <v>152.8797202797203</v>
      </c>
      <c r="I202" s="171">
        <v>658.81</v>
      </c>
      <c r="J202" s="1" t="s">
        <v>455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</row>
    <row r="203">
      <c r="A203" s="165">
        <v>46057.0</v>
      </c>
      <c r="B203" s="166"/>
      <c r="C203" s="167">
        <v>19596.0</v>
      </c>
      <c r="D203" s="107">
        <v>19596.0</v>
      </c>
      <c r="E203" s="168"/>
      <c r="F203" s="169">
        <v>113.0</v>
      </c>
      <c r="G203" s="107">
        <v>113.0</v>
      </c>
      <c r="H203" s="170">
        <v>173.41592920353983</v>
      </c>
      <c r="I203" s="171">
        <v>0.0</v>
      </c>
      <c r="J203" s="1" t="s">
        <v>456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</row>
    <row r="204">
      <c r="A204" s="165">
        <v>46056.0</v>
      </c>
      <c r="B204" s="166"/>
      <c r="C204" s="167">
        <v>20026.4</v>
      </c>
      <c r="D204" s="107">
        <v>20026.4</v>
      </c>
      <c r="E204" s="168"/>
      <c r="F204" s="169">
        <v>123.0</v>
      </c>
      <c r="G204" s="107">
        <v>123.0</v>
      </c>
      <c r="H204" s="170">
        <v>162.81626016260165</v>
      </c>
      <c r="I204" s="171">
        <v>556.87</v>
      </c>
      <c r="J204" s="1" t="s">
        <v>453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</row>
    <row r="205">
      <c r="A205" s="165">
        <v>46055.0</v>
      </c>
      <c r="B205" s="166"/>
      <c r="C205" s="167">
        <v>17258.6</v>
      </c>
      <c r="D205" s="107">
        <v>17258.6</v>
      </c>
      <c r="E205" s="168"/>
      <c r="F205" s="169">
        <v>95.0</v>
      </c>
      <c r="G205" s="107">
        <v>95.0</v>
      </c>
      <c r="H205" s="170">
        <v>181.66947368421052</v>
      </c>
      <c r="I205" s="171">
        <v>1367.11</v>
      </c>
      <c r="J205" s="1" t="s">
        <v>452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</row>
    <row r="206">
      <c r="A206" s="165">
        <v>46054.0</v>
      </c>
      <c r="B206" s="166"/>
      <c r="C206" s="167">
        <v>10148.2</v>
      </c>
      <c r="D206" s="107">
        <v>10148.2</v>
      </c>
      <c r="E206" s="168"/>
      <c r="F206" s="169">
        <v>82.0</v>
      </c>
      <c r="G206" s="107">
        <v>82.0</v>
      </c>
      <c r="H206" s="170">
        <v>123.75853658536586</v>
      </c>
      <c r="I206" s="171">
        <v>1819.82</v>
      </c>
      <c r="J206" s="1" t="s">
        <v>457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</row>
    <row r="207">
      <c r="A207" s="165">
        <v>46053.0</v>
      </c>
      <c r="B207" s="166"/>
      <c r="C207" s="167">
        <v>11876.2</v>
      </c>
      <c r="D207" s="107">
        <v>11876.2</v>
      </c>
      <c r="E207" s="168"/>
      <c r="F207" s="169">
        <v>92.0</v>
      </c>
      <c r="G207" s="107">
        <v>92.0</v>
      </c>
      <c r="H207" s="170">
        <v>129.08913043478262</v>
      </c>
      <c r="I207" s="171">
        <v>0.0</v>
      </c>
      <c r="J207" s="1" t="s">
        <v>451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</row>
    <row r="208">
      <c r="A208" s="165">
        <v>46052.0</v>
      </c>
      <c r="B208" s="166"/>
      <c r="C208" s="167">
        <v>20240.6</v>
      </c>
      <c r="D208" s="107">
        <v>20240.6</v>
      </c>
      <c r="E208" s="168"/>
      <c r="F208" s="169">
        <v>114.0</v>
      </c>
      <c r="G208" s="107">
        <v>114.0</v>
      </c>
      <c r="H208" s="170">
        <v>177.54912280701754</v>
      </c>
      <c r="I208" s="171">
        <v>799.74</v>
      </c>
      <c r="J208" s="1" t="s">
        <v>454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</row>
    <row r="209">
      <c r="A209" s="165">
        <v>46051.0</v>
      </c>
      <c r="B209" s="166"/>
      <c r="C209" s="167">
        <v>22701.0</v>
      </c>
      <c r="D209" s="107">
        <v>22701.0</v>
      </c>
      <c r="E209" s="168"/>
      <c r="F209" s="169">
        <v>135.0</v>
      </c>
      <c r="G209" s="107">
        <v>135.0</v>
      </c>
      <c r="H209" s="170">
        <v>168.15555555555557</v>
      </c>
      <c r="I209" s="171">
        <v>97.28</v>
      </c>
      <c r="J209" s="1" t="s">
        <v>455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</row>
    <row r="210">
      <c r="A210" s="165">
        <v>46050.0</v>
      </c>
      <c r="B210" s="166"/>
      <c r="C210" s="167">
        <v>17291.7</v>
      </c>
      <c r="D210" s="107">
        <v>17291.7</v>
      </c>
      <c r="E210" s="168"/>
      <c r="F210" s="169">
        <v>110.0</v>
      </c>
      <c r="G210" s="107">
        <v>110.0</v>
      </c>
      <c r="H210" s="170">
        <v>157.19727272727275</v>
      </c>
      <c r="I210" s="171">
        <v>364.12</v>
      </c>
      <c r="J210" s="1" t="s">
        <v>456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</row>
    <row r="211">
      <c r="A211" s="165">
        <v>46049.0</v>
      </c>
      <c r="B211" s="166"/>
      <c r="C211" s="167">
        <v>16723.4</v>
      </c>
      <c r="D211" s="107">
        <v>16723.4</v>
      </c>
      <c r="E211" s="168"/>
      <c r="F211" s="169">
        <v>111.0</v>
      </c>
      <c r="G211" s="107">
        <v>111.0</v>
      </c>
      <c r="H211" s="170">
        <v>150.66126126126127</v>
      </c>
      <c r="I211" s="171">
        <v>686.04</v>
      </c>
      <c r="J211" s="1" t="s">
        <v>453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</row>
    <row r="212">
      <c r="A212" s="165">
        <v>46048.0</v>
      </c>
      <c r="B212" s="166"/>
      <c r="C212" s="167">
        <v>18013.4</v>
      </c>
      <c r="D212" s="107">
        <v>18013.4</v>
      </c>
      <c r="E212" s="168"/>
      <c r="F212" s="169">
        <v>101.0</v>
      </c>
      <c r="G212" s="107">
        <v>101.0</v>
      </c>
      <c r="H212" s="170">
        <v>178.35049504950496</v>
      </c>
      <c r="I212" s="171">
        <v>650.95</v>
      </c>
      <c r="J212" s="1" t="s">
        <v>452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>
      <c r="A213" s="165">
        <v>46047.0</v>
      </c>
      <c r="B213" s="166"/>
      <c r="C213" s="167">
        <v>7056.6</v>
      </c>
      <c r="D213" s="107">
        <v>7056.6</v>
      </c>
      <c r="E213" s="168"/>
      <c r="F213" s="169">
        <v>60.0</v>
      </c>
      <c r="G213" s="107">
        <v>60.0</v>
      </c>
      <c r="H213" s="170">
        <v>117.61</v>
      </c>
      <c r="I213" s="171">
        <v>1175.2</v>
      </c>
      <c r="J213" s="1" t="s">
        <v>457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</row>
    <row r="214">
      <c r="A214" s="165">
        <v>46046.0</v>
      </c>
      <c r="B214" s="166"/>
      <c r="C214" s="167">
        <v>12757.2</v>
      </c>
      <c r="D214" s="107">
        <v>12757.2</v>
      </c>
      <c r="E214" s="168"/>
      <c r="F214" s="169">
        <v>96.0</v>
      </c>
      <c r="G214" s="107">
        <v>96.0</v>
      </c>
      <c r="H214" s="170">
        <v>132.88750000000002</v>
      </c>
      <c r="I214" s="171">
        <v>0.0</v>
      </c>
      <c r="J214" s="1" t="s">
        <v>451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>
      <c r="A215" s="165">
        <v>46045.0</v>
      </c>
      <c r="B215" s="166"/>
      <c r="C215" s="167">
        <v>14044.2</v>
      </c>
      <c r="D215" s="107">
        <v>14044.2</v>
      </c>
      <c r="E215" s="168"/>
      <c r="F215" s="169">
        <v>89.0</v>
      </c>
      <c r="G215" s="107">
        <v>89.0</v>
      </c>
      <c r="H215" s="170">
        <v>157.8</v>
      </c>
      <c r="I215" s="171">
        <v>953.7</v>
      </c>
      <c r="J215" s="1" t="s">
        <v>454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</row>
    <row r="216">
      <c r="A216" s="165">
        <v>46044.0</v>
      </c>
      <c r="B216" s="166"/>
      <c r="C216" s="167">
        <v>17985.4</v>
      </c>
      <c r="D216" s="107">
        <v>17985.4</v>
      </c>
      <c r="E216" s="168"/>
      <c r="F216" s="169">
        <v>112.0</v>
      </c>
      <c r="G216" s="107">
        <v>112.0</v>
      </c>
      <c r="H216" s="170">
        <v>160.58392857142857</v>
      </c>
      <c r="I216" s="171">
        <v>123.82</v>
      </c>
      <c r="J216" s="1" t="s">
        <v>455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</row>
    <row r="217">
      <c r="A217" s="165">
        <v>46043.0</v>
      </c>
      <c r="B217" s="166"/>
      <c r="C217" s="167">
        <v>16784.2</v>
      </c>
      <c r="D217" s="107">
        <v>16784.2</v>
      </c>
      <c r="E217" s="168"/>
      <c r="F217" s="169">
        <v>99.0</v>
      </c>
      <c r="G217" s="107">
        <v>99.0</v>
      </c>
      <c r="H217" s="170">
        <v>169.53737373737374</v>
      </c>
      <c r="I217" s="171">
        <v>0.0</v>
      </c>
      <c r="J217" s="1" t="s">
        <v>456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</row>
    <row r="218">
      <c r="A218" s="165">
        <v>46042.0</v>
      </c>
      <c r="B218" s="166"/>
      <c r="C218" s="167">
        <v>20672.4</v>
      </c>
      <c r="D218" s="107">
        <v>20672.4</v>
      </c>
      <c r="E218" s="168"/>
      <c r="F218" s="169">
        <v>126.0</v>
      </c>
      <c r="G218" s="107">
        <v>126.0</v>
      </c>
      <c r="H218" s="170">
        <v>164.0666666666667</v>
      </c>
      <c r="I218" s="171">
        <v>1204.67</v>
      </c>
      <c r="J218" s="1" t="s">
        <v>453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</row>
    <row r="219">
      <c r="A219" s="165">
        <v>46041.0</v>
      </c>
      <c r="B219" s="166"/>
      <c r="C219" s="167">
        <v>13746.0</v>
      </c>
      <c r="D219" s="107">
        <v>13746.0</v>
      </c>
      <c r="E219" s="168"/>
      <c r="F219" s="169">
        <v>83.0</v>
      </c>
      <c r="G219" s="107">
        <v>83.0</v>
      </c>
      <c r="H219" s="170">
        <v>165.6144578313253</v>
      </c>
      <c r="I219" s="171">
        <v>247.33</v>
      </c>
      <c r="J219" s="1" t="s">
        <v>452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</row>
    <row r="220">
      <c r="A220" s="165">
        <v>46040.0</v>
      </c>
      <c r="B220" s="166"/>
      <c r="C220" s="167">
        <v>8281.4</v>
      </c>
      <c r="D220" s="107">
        <v>8281.4</v>
      </c>
      <c r="E220" s="168"/>
      <c r="F220" s="169">
        <v>53.0</v>
      </c>
      <c r="G220" s="107">
        <v>53.0</v>
      </c>
      <c r="H220" s="170">
        <v>156.25283018867924</v>
      </c>
      <c r="I220" s="171">
        <v>1225.13</v>
      </c>
      <c r="J220" s="1" t="s">
        <v>457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</row>
    <row r="221">
      <c r="A221" s="165">
        <v>46039.0</v>
      </c>
      <c r="B221" s="167">
        <v>198.0</v>
      </c>
      <c r="C221" s="167">
        <v>9699.4</v>
      </c>
      <c r="D221" s="107">
        <v>9897.4</v>
      </c>
      <c r="E221" s="169">
        <v>1.0</v>
      </c>
      <c r="F221" s="169">
        <v>63.0</v>
      </c>
      <c r="G221" s="107">
        <v>64.0</v>
      </c>
      <c r="H221" s="170">
        <v>154.646875</v>
      </c>
      <c r="I221" s="171">
        <v>0.0</v>
      </c>
      <c r="J221" s="1" t="s">
        <v>451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</row>
    <row r="222">
      <c r="A222" s="165">
        <v>46038.0</v>
      </c>
      <c r="B222" s="167">
        <v>198.0</v>
      </c>
      <c r="C222" s="167">
        <v>16526.6</v>
      </c>
      <c r="D222" s="107">
        <v>16724.6</v>
      </c>
      <c r="E222" s="169">
        <v>1.0</v>
      </c>
      <c r="F222" s="169">
        <v>90.0</v>
      </c>
      <c r="G222" s="107">
        <v>91.0</v>
      </c>
      <c r="H222" s="170">
        <v>183.78681318681316</v>
      </c>
      <c r="I222" s="171">
        <v>532.41</v>
      </c>
      <c r="J222" s="1" t="s">
        <v>454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</row>
    <row r="223">
      <c r="A223" s="165">
        <v>46037.0</v>
      </c>
      <c r="B223" s="166"/>
      <c r="C223" s="167">
        <v>6524.8</v>
      </c>
      <c r="D223" s="107">
        <v>6524.8</v>
      </c>
      <c r="E223" s="168"/>
      <c r="F223" s="169">
        <v>23.0</v>
      </c>
      <c r="G223" s="107">
        <v>23.0</v>
      </c>
      <c r="H223" s="170">
        <v>283.68695652173915</v>
      </c>
      <c r="I223" s="171">
        <v>33.35</v>
      </c>
      <c r="J223" s="1" t="s">
        <v>455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</row>
    <row r="224">
      <c r="A224" s="165">
        <v>46036.0</v>
      </c>
      <c r="B224" s="166"/>
      <c r="C224" s="167">
        <v>16147.6</v>
      </c>
      <c r="D224" s="107">
        <v>16147.6</v>
      </c>
      <c r="E224" s="168"/>
      <c r="F224" s="169">
        <v>98.0</v>
      </c>
      <c r="G224" s="107">
        <v>98.0</v>
      </c>
      <c r="H224" s="170">
        <v>164.77142857142857</v>
      </c>
      <c r="I224" s="171">
        <v>0.0</v>
      </c>
      <c r="J224" s="1" t="s">
        <v>456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</row>
    <row r="225">
      <c r="A225" s="165">
        <v>46035.0</v>
      </c>
      <c r="B225" s="166"/>
      <c r="C225" s="167">
        <v>14196.0</v>
      </c>
      <c r="D225" s="107">
        <v>14196.0</v>
      </c>
      <c r="E225" s="168"/>
      <c r="F225" s="169">
        <v>92.0</v>
      </c>
      <c r="G225" s="107">
        <v>92.0</v>
      </c>
      <c r="H225" s="170">
        <v>154.30434782608697</v>
      </c>
      <c r="I225" s="171">
        <v>773.86</v>
      </c>
      <c r="J225" s="1" t="s">
        <v>453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</row>
    <row r="226">
      <c r="A226" s="165">
        <v>46034.0</v>
      </c>
      <c r="B226" s="166"/>
      <c r="C226" s="167">
        <v>15431.0</v>
      </c>
      <c r="D226" s="107">
        <v>15431.0</v>
      </c>
      <c r="E226" s="168"/>
      <c r="F226" s="169">
        <v>85.0</v>
      </c>
      <c r="G226" s="107">
        <v>85.0</v>
      </c>
      <c r="H226" s="170">
        <v>181.54117647058823</v>
      </c>
      <c r="I226" s="171">
        <v>0.0</v>
      </c>
      <c r="J226" s="1" t="s">
        <v>452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>
      <c r="A227" s="165">
        <v>46033.0</v>
      </c>
      <c r="B227" s="166"/>
      <c r="C227" s="167">
        <v>2253.8</v>
      </c>
      <c r="D227" s="107">
        <v>2253.8</v>
      </c>
      <c r="E227" s="168"/>
      <c r="F227" s="169">
        <v>17.0</v>
      </c>
      <c r="G227" s="107">
        <v>17.0</v>
      </c>
      <c r="H227" s="170">
        <v>132.5764705882353</v>
      </c>
      <c r="I227" s="171">
        <v>308.48</v>
      </c>
      <c r="J227" s="1" t="s">
        <v>457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</row>
    <row r="228">
      <c r="A228" s="165">
        <v>46032.0</v>
      </c>
      <c r="B228" s="166"/>
      <c r="C228" s="167">
        <v>4303.4</v>
      </c>
      <c r="D228" s="107">
        <v>4303.4</v>
      </c>
      <c r="E228" s="168"/>
      <c r="F228" s="169">
        <v>28.0</v>
      </c>
      <c r="G228" s="107">
        <v>28.0</v>
      </c>
      <c r="H228" s="170">
        <v>153.69285714285712</v>
      </c>
      <c r="I228" s="171">
        <v>165.23</v>
      </c>
      <c r="J228" s="1" t="s">
        <v>451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>
      <c r="A229" s="165">
        <v>46031.0</v>
      </c>
      <c r="B229" s="166"/>
      <c r="C229" s="167">
        <v>5905.4</v>
      </c>
      <c r="D229" s="107">
        <v>5905.4</v>
      </c>
      <c r="E229" s="168"/>
      <c r="F229" s="169">
        <v>35.0</v>
      </c>
      <c r="G229" s="107">
        <v>35.0</v>
      </c>
      <c r="H229" s="170">
        <v>168.72571428571428</v>
      </c>
      <c r="I229" s="171">
        <v>0.0</v>
      </c>
      <c r="J229" s="1" t="s">
        <v>454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</row>
    <row r="230">
      <c r="A230" s="165">
        <v>46030.0</v>
      </c>
      <c r="B230" s="166"/>
      <c r="C230" s="167">
        <v>5035.0</v>
      </c>
      <c r="D230" s="107">
        <v>5035.0</v>
      </c>
      <c r="E230" s="168"/>
      <c r="F230" s="169">
        <v>33.0</v>
      </c>
      <c r="G230" s="107">
        <v>33.0</v>
      </c>
      <c r="H230" s="170">
        <v>152.57575757575756</v>
      </c>
      <c r="I230" s="171">
        <v>4314.07</v>
      </c>
      <c r="J230" s="1" t="s">
        <v>455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</row>
    <row r="231">
      <c r="A231" s="165">
        <v>46029.0</v>
      </c>
      <c r="B231" s="166"/>
      <c r="C231" s="167">
        <v>6526.6</v>
      </c>
      <c r="D231" s="107">
        <v>6526.6</v>
      </c>
      <c r="E231" s="168"/>
      <c r="F231" s="169">
        <v>48.0</v>
      </c>
      <c r="G231" s="107">
        <v>48.0</v>
      </c>
      <c r="H231" s="170">
        <v>135.97083333333333</v>
      </c>
      <c r="I231" s="171">
        <v>0.0</v>
      </c>
      <c r="J231" s="1" t="s">
        <v>456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</row>
    <row r="232">
      <c r="A232" s="165">
        <v>46028.0</v>
      </c>
      <c r="B232" s="166"/>
      <c r="C232" s="167">
        <v>10095.8</v>
      </c>
      <c r="D232" s="107">
        <v>10095.8</v>
      </c>
      <c r="E232" s="168"/>
      <c r="F232" s="169">
        <v>53.0</v>
      </c>
      <c r="G232" s="107">
        <v>53.0</v>
      </c>
      <c r="H232" s="170">
        <v>190.48679245283017</v>
      </c>
      <c r="I232" s="171">
        <v>0.0</v>
      </c>
      <c r="J232" s="1" t="s">
        <v>453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>
      <c r="A233" s="165">
        <v>46027.0</v>
      </c>
      <c r="B233" s="166"/>
      <c r="C233" s="167">
        <v>6776.2</v>
      </c>
      <c r="D233" s="107">
        <v>6776.2</v>
      </c>
      <c r="E233" s="168"/>
      <c r="F233" s="169">
        <v>37.0</v>
      </c>
      <c r="G233" s="107">
        <v>37.0</v>
      </c>
      <c r="H233" s="170">
        <v>183.14054054054054</v>
      </c>
      <c r="I233" s="171">
        <v>2781.66</v>
      </c>
      <c r="J233" s="1" t="s">
        <v>452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</row>
    <row r="234">
      <c r="A234" s="165">
        <v>46026.0</v>
      </c>
      <c r="B234" s="166"/>
      <c r="C234" s="167">
        <v>12659.0</v>
      </c>
      <c r="D234" s="107">
        <v>12659.0</v>
      </c>
      <c r="E234" s="168"/>
      <c r="F234" s="169">
        <v>65.0</v>
      </c>
      <c r="G234" s="107">
        <v>65.0</v>
      </c>
      <c r="H234" s="170">
        <v>194.75384615384615</v>
      </c>
      <c r="I234" s="171">
        <v>0.0</v>
      </c>
      <c r="J234" s="1" t="s">
        <v>457</v>
      </c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</row>
    <row r="235">
      <c r="A235" s="165">
        <v>46025.0</v>
      </c>
      <c r="B235" s="166"/>
      <c r="C235" s="167">
        <v>9579.8</v>
      </c>
      <c r="D235" s="107">
        <v>9579.8</v>
      </c>
      <c r="E235" s="168"/>
      <c r="F235" s="169">
        <v>57.0</v>
      </c>
      <c r="G235" s="107">
        <v>57.0</v>
      </c>
      <c r="H235" s="170">
        <v>168.06666666666666</v>
      </c>
      <c r="I235" s="171">
        <v>0.0</v>
      </c>
      <c r="J235" s="1" t="s">
        <v>451</v>
      </c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</row>
    <row r="236">
      <c r="A236" s="165">
        <v>46024.0</v>
      </c>
      <c r="B236" s="166"/>
      <c r="C236" s="167">
        <v>5373.8</v>
      </c>
      <c r="D236" s="107">
        <v>5373.8</v>
      </c>
      <c r="E236" s="168"/>
      <c r="F236" s="169">
        <v>34.0</v>
      </c>
      <c r="G236" s="107">
        <v>34.0</v>
      </c>
      <c r="H236" s="170">
        <v>158.0529411764706</v>
      </c>
      <c r="I236" s="171">
        <v>2581.37</v>
      </c>
      <c r="J236" s="1" t="s">
        <v>454</v>
      </c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</row>
    <row r="237">
      <c r="A237" s="111">
        <v>46258.0</v>
      </c>
      <c r="B237" s="84">
        <v>409.0</v>
      </c>
      <c r="C237" s="84">
        <v>12774.8</v>
      </c>
      <c r="D237" s="85">
        <v>13183.8</v>
      </c>
      <c r="E237" s="112">
        <v>3.0</v>
      </c>
      <c r="F237" s="112">
        <v>66.0</v>
      </c>
      <c r="G237" s="113">
        <v>69.0</v>
      </c>
      <c r="H237" s="114">
        <v>191.0695652173913</v>
      </c>
      <c r="I237" s="96">
        <v>654.13</v>
      </c>
      <c r="J237" s="31" t="s">
        <v>452</v>
      </c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</row>
    <row r="238">
      <c r="A238" s="172"/>
      <c r="B238" s="93"/>
      <c r="C238" s="93"/>
      <c r="D238" s="49"/>
      <c r="E238" s="116"/>
      <c r="F238" s="116"/>
      <c r="G238" s="94"/>
      <c r="H238" s="173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</row>
    <row r="239">
      <c r="A239" s="172"/>
      <c r="B239" s="93"/>
      <c r="C239" s="93"/>
      <c r="D239" s="49"/>
      <c r="E239" s="116"/>
      <c r="F239" s="116"/>
      <c r="G239" s="94"/>
      <c r="H239" s="173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</row>
    <row r="240">
      <c r="A240" s="172"/>
      <c r="B240" s="93"/>
      <c r="C240" s="93"/>
      <c r="D240" s="49"/>
      <c r="E240" s="116"/>
      <c r="F240" s="116"/>
      <c r="G240" s="94"/>
      <c r="H240" s="173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</row>
    <row r="241">
      <c r="A241" s="172"/>
      <c r="B241" s="93"/>
      <c r="C241" s="93"/>
      <c r="D241" s="49"/>
      <c r="E241" s="116"/>
      <c r="F241" s="116"/>
      <c r="G241" s="94"/>
      <c r="H241" s="173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</row>
    <row r="242">
      <c r="A242" s="172"/>
      <c r="B242" s="93"/>
      <c r="C242" s="93"/>
      <c r="D242" s="49"/>
      <c r="E242" s="116"/>
      <c r="F242" s="116"/>
      <c r="G242" s="94"/>
      <c r="H242" s="173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</row>
    <row r="243">
      <c r="A243" s="172"/>
      <c r="B243" s="93"/>
      <c r="C243" s="93"/>
      <c r="D243" s="49"/>
      <c r="E243" s="116"/>
      <c r="F243" s="116"/>
      <c r="G243" s="94"/>
      <c r="H243" s="173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</row>
    <row r="244">
      <c r="A244" s="172"/>
      <c r="B244" s="93"/>
      <c r="C244" s="93"/>
      <c r="D244" s="49"/>
      <c r="E244" s="116"/>
      <c r="F244" s="116"/>
      <c r="G244" s="94"/>
      <c r="H244" s="173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</row>
    <row r="245">
      <c r="A245" s="172"/>
      <c r="B245" s="93"/>
      <c r="C245" s="93"/>
      <c r="D245" s="49"/>
      <c r="E245" s="116"/>
      <c r="F245" s="116"/>
      <c r="G245" s="94"/>
      <c r="H245" s="173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</row>
    <row r="246">
      <c r="A246" s="172"/>
      <c r="B246" s="93"/>
      <c r="C246" s="93"/>
      <c r="D246" s="49"/>
      <c r="E246" s="116"/>
      <c r="F246" s="116"/>
      <c r="G246" s="94"/>
      <c r="H246" s="173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</row>
    <row r="247">
      <c r="A247" s="172"/>
      <c r="B247" s="93"/>
      <c r="C247" s="93"/>
      <c r="D247" s="49"/>
      <c r="E247" s="116"/>
      <c r="F247" s="116"/>
      <c r="G247" s="94"/>
      <c r="H247" s="173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</row>
    <row r="248">
      <c r="A248" s="172"/>
      <c r="B248" s="93"/>
      <c r="C248" s="93"/>
      <c r="D248" s="49"/>
      <c r="E248" s="116"/>
      <c r="F248" s="116"/>
      <c r="G248" s="94"/>
      <c r="H248" s="173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</row>
    <row r="249">
      <c r="A249" s="172"/>
      <c r="B249" s="93"/>
      <c r="C249" s="93"/>
      <c r="D249" s="49"/>
      <c r="E249" s="116"/>
      <c r="F249" s="116"/>
      <c r="G249" s="94"/>
      <c r="H249" s="173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</row>
    <row r="250">
      <c r="A250" s="172"/>
      <c r="B250" s="93"/>
      <c r="C250" s="93"/>
      <c r="D250" s="49"/>
      <c r="E250" s="116"/>
      <c r="F250" s="116"/>
      <c r="G250" s="94"/>
      <c r="H250" s="173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</row>
    <row r="251">
      <c r="A251" s="172"/>
      <c r="B251" s="93"/>
      <c r="C251" s="93"/>
      <c r="D251" s="49"/>
      <c r="E251" s="116"/>
      <c r="F251" s="116"/>
      <c r="G251" s="94"/>
      <c r="H251" s="173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</row>
    <row r="252">
      <c r="A252" s="172"/>
      <c r="B252" s="93"/>
      <c r="C252" s="93"/>
      <c r="D252" s="49"/>
      <c r="E252" s="116"/>
      <c r="F252" s="116"/>
      <c r="G252" s="94"/>
      <c r="H252" s="173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</row>
    <row r="253">
      <c r="A253" s="172"/>
      <c r="B253" s="93"/>
      <c r="C253" s="93"/>
      <c r="D253" s="49"/>
      <c r="E253" s="116"/>
      <c r="F253" s="116"/>
      <c r="G253" s="94"/>
      <c r="H253" s="173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</row>
    <row r="254">
      <c r="A254" s="172"/>
      <c r="B254" s="93"/>
      <c r="C254" s="93"/>
      <c r="D254" s="49"/>
      <c r="E254" s="116"/>
      <c r="F254" s="116"/>
      <c r="G254" s="94"/>
      <c r="H254" s="173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</row>
    <row r="255">
      <c r="A255" s="172"/>
      <c r="B255" s="93"/>
      <c r="C255" s="93"/>
      <c r="D255" s="49"/>
      <c r="E255" s="116"/>
      <c r="F255" s="116"/>
      <c r="G255" s="94"/>
      <c r="H255" s="173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</row>
    <row r="256">
      <c r="A256" s="172"/>
      <c r="B256" s="93"/>
      <c r="C256" s="93"/>
      <c r="D256" s="49"/>
      <c r="E256" s="116"/>
      <c r="F256" s="116"/>
      <c r="G256" s="94"/>
      <c r="H256" s="173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</row>
    <row r="257">
      <c r="A257" s="172"/>
      <c r="B257" s="93"/>
      <c r="C257" s="93"/>
      <c r="D257" s="49"/>
      <c r="E257" s="116"/>
      <c r="F257" s="116"/>
      <c r="G257" s="94"/>
      <c r="H257" s="173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</row>
    <row r="258">
      <c r="A258" s="172"/>
      <c r="B258" s="93"/>
      <c r="C258" s="93"/>
      <c r="D258" s="49"/>
      <c r="E258" s="116"/>
      <c r="F258" s="116"/>
      <c r="G258" s="94"/>
      <c r="H258" s="173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</row>
    <row r="259">
      <c r="A259" s="172"/>
      <c r="B259" s="93"/>
      <c r="C259" s="93"/>
      <c r="D259" s="49"/>
      <c r="E259" s="116"/>
      <c r="F259" s="116"/>
      <c r="G259" s="94"/>
      <c r="H259" s="173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</row>
    <row r="260">
      <c r="A260" s="172"/>
      <c r="B260" s="93"/>
      <c r="C260" s="93"/>
      <c r="D260" s="49"/>
      <c r="E260" s="116"/>
      <c r="F260" s="116"/>
      <c r="G260" s="94"/>
      <c r="H260" s="173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</row>
    <row r="261">
      <c r="A261" s="172"/>
      <c r="B261" s="93"/>
      <c r="C261" s="93"/>
      <c r="D261" s="49"/>
      <c r="E261" s="116"/>
      <c r="F261" s="116"/>
      <c r="G261" s="94"/>
      <c r="H261" s="173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</row>
    <row r="262">
      <c r="A262" s="172"/>
      <c r="B262" s="93"/>
      <c r="C262" s="93"/>
      <c r="D262" s="49"/>
      <c r="E262" s="116"/>
      <c r="F262" s="116"/>
      <c r="G262" s="94"/>
      <c r="H262" s="173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</row>
    <row r="263">
      <c r="A263" s="172"/>
      <c r="B263" s="93"/>
      <c r="C263" s="93"/>
      <c r="D263" s="49"/>
      <c r="E263" s="116"/>
      <c r="F263" s="116"/>
      <c r="G263" s="94"/>
      <c r="H263" s="173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</row>
    <row r="264">
      <c r="A264" s="172"/>
      <c r="B264" s="93"/>
      <c r="C264" s="93"/>
      <c r="D264" s="49"/>
      <c r="E264" s="116"/>
      <c r="F264" s="116"/>
      <c r="G264" s="94"/>
      <c r="H264" s="173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</row>
    <row r="265">
      <c r="A265" s="172"/>
      <c r="B265" s="93"/>
      <c r="C265" s="93"/>
      <c r="D265" s="49"/>
      <c r="E265" s="116"/>
      <c r="F265" s="116"/>
      <c r="G265" s="94"/>
      <c r="H265" s="173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</row>
    <row r="266">
      <c r="A266" s="172"/>
      <c r="B266" s="93"/>
      <c r="C266" s="93"/>
      <c r="D266" s="49"/>
      <c r="E266" s="116"/>
      <c r="F266" s="116"/>
      <c r="G266" s="94"/>
      <c r="H266" s="173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</row>
    <row r="267">
      <c r="A267" s="172"/>
      <c r="B267" s="93"/>
      <c r="C267" s="93"/>
      <c r="D267" s="49"/>
      <c r="E267" s="116"/>
      <c r="F267" s="116"/>
      <c r="G267" s="94"/>
      <c r="H267" s="173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</row>
    <row r="268">
      <c r="A268" s="172"/>
      <c r="B268" s="93"/>
      <c r="C268" s="93"/>
      <c r="D268" s="49"/>
      <c r="E268" s="116"/>
      <c r="F268" s="116"/>
      <c r="G268" s="94"/>
      <c r="H268" s="173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>
      <c r="A269" s="172"/>
      <c r="B269" s="93"/>
      <c r="C269" s="93"/>
      <c r="D269" s="49"/>
      <c r="E269" s="116"/>
      <c r="F269" s="116"/>
      <c r="G269" s="94"/>
      <c r="H269" s="173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>
      <c r="A270" s="172"/>
      <c r="B270" s="93"/>
      <c r="C270" s="93"/>
      <c r="D270" s="49"/>
      <c r="E270" s="116"/>
      <c r="F270" s="116"/>
      <c r="G270" s="94"/>
      <c r="H270" s="173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</row>
    <row r="271">
      <c r="A271" s="172"/>
      <c r="B271" s="93"/>
      <c r="C271" s="93"/>
      <c r="D271" s="49"/>
      <c r="E271" s="116"/>
      <c r="F271" s="116"/>
      <c r="G271" s="94"/>
      <c r="H271" s="173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2">
      <c r="A272" s="172"/>
      <c r="B272" s="93"/>
      <c r="C272" s="93"/>
      <c r="D272" s="49"/>
      <c r="E272" s="116"/>
      <c r="F272" s="116"/>
      <c r="G272" s="94"/>
      <c r="H272" s="173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>
      <c r="A273" s="172"/>
      <c r="B273" s="93"/>
      <c r="C273" s="93"/>
      <c r="D273" s="49"/>
      <c r="E273" s="116"/>
      <c r="F273" s="116"/>
      <c r="G273" s="94"/>
      <c r="H273" s="173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</row>
    <row r="274">
      <c r="A274" s="172"/>
      <c r="B274" s="93"/>
      <c r="C274" s="93"/>
      <c r="D274" s="49"/>
      <c r="E274" s="116"/>
      <c r="F274" s="116"/>
      <c r="G274" s="94"/>
      <c r="H274" s="173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</row>
    <row r="275">
      <c r="A275" s="172"/>
      <c r="B275" s="93"/>
      <c r="C275" s="93"/>
      <c r="D275" s="49"/>
      <c r="E275" s="116"/>
      <c r="F275" s="116"/>
      <c r="G275" s="94"/>
      <c r="H275" s="173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6">
      <c r="A276" s="172"/>
      <c r="B276" s="93"/>
      <c r="C276" s="93"/>
      <c r="D276" s="49"/>
      <c r="E276" s="116"/>
      <c r="F276" s="116"/>
      <c r="G276" s="94"/>
      <c r="H276" s="173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</row>
    <row r="277">
      <c r="A277" s="172"/>
      <c r="B277" s="93"/>
      <c r="C277" s="93"/>
      <c r="D277" s="49"/>
      <c r="E277" s="116"/>
      <c r="F277" s="116"/>
      <c r="G277" s="94"/>
      <c r="H277" s="173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</row>
    <row r="278">
      <c r="A278" s="172"/>
      <c r="B278" s="93"/>
      <c r="C278" s="93"/>
      <c r="D278" s="49"/>
      <c r="E278" s="116"/>
      <c r="F278" s="116"/>
      <c r="G278" s="94"/>
      <c r="H278" s="173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</row>
    <row r="279">
      <c r="A279" s="172"/>
      <c r="B279" s="93"/>
      <c r="C279" s="93"/>
      <c r="D279" s="49"/>
      <c r="E279" s="116"/>
      <c r="F279" s="116"/>
      <c r="G279" s="94"/>
      <c r="H279" s="173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</row>
    <row r="280">
      <c r="A280" s="172"/>
      <c r="B280" s="93"/>
      <c r="C280" s="93"/>
      <c r="D280" s="49"/>
      <c r="E280" s="116"/>
      <c r="F280" s="116"/>
      <c r="G280" s="94"/>
      <c r="H280" s="173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1">
      <c r="A281" s="172"/>
      <c r="B281" s="93"/>
      <c r="C281" s="93"/>
      <c r="D281" s="49"/>
      <c r="E281" s="116"/>
      <c r="F281" s="116"/>
      <c r="G281" s="94"/>
      <c r="H281" s="173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</row>
    <row r="282">
      <c r="A282" s="172"/>
      <c r="B282" s="93"/>
      <c r="C282" s="93"/>
      <c r="D282" s="49"/>
      <c r="E282" s="116"/>
      <c r="F282" s="116"/>
      <c r="G282" s="94"/>
      <c r="H282" s="173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</row>
    <row r="283">
      <c r="A283" s="172"/>
      <c r="B283" s="93"/>
      <c r="C283" s="93"/>
      <c r="D283" s="49"/>
      <c r="E283" s="116"/>
      <c r="F283" s="116"/>
      <c r="G283" s="94"/>
      <c r="H283" s="173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</row>
    <row r="284">
      <c r="A284" s="172"/>
      <c r="B284" s="93"/>
      <c r="C284" s="93"/>
      <c r="D284" s="49"/>
      <c r="E284" s="116"/>
      <c r="F284" s="116"/>
      <c r="G284" s="94"/>
      <c r="H284" s="173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</row>
    <row r="285">
      <c r="A285" s="172"/>
      <c r="B285" s="93"/>
      <c r="C285" s="93"/>
      <c r="D285" s="49"/>
      <c r="E285" s="116"/>
      <c r="F285" s="116"/>
      <c r="G285" s="94"/>
      <c r="H285" s="173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</row>
    <row r="286">
      <c r="A286" s="172"/>
      <c r="B286" s="93"/>
      <c r="C286" s="93"/>
      <c r="D286" s="49"/>
      <c r="E286" s="116"/>
      <c r="F286" s="116"/>
      <c r="G286" s="94"/>
      <c r="H286" s="173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</row>
    <row r="287">
      <c r="A287" s="172"/>
      <c r="B287" s="93"/>
      <c r="C287" s="93"/>
      <c r="D287" s="49"/>
      <c r="E287" s="116"/>
      <c r="F287" s="116"/>
      <c r="G287" s="94"/>
      <c r="H287" s="173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</row>
    <row r="288">
      <c r="A288" s="172"/>
      <c r="B288" s="93"/>
      <c r="C288" s="93"/>
      <c r="D288" s="49"/>
      <c r="E288" s="116"/>
      <c r="F288" s="116"/>
      <c r="G288" s="94"/>
      <c r="H288" s="173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</row>
    <row r="289">
      <c r="A289" s="172"/>
      <c r="B289" s="93"/>
      <c r="C289" s="93"/>
      <c r="D289" s="49"/>
      <c r="E289" s="116"/>
      <c r="F289" s="116"/>
      <c r="G289" s="94"/>
      <c r="H289" s="173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</row>
    <row r="290">
      <c r="A290" s="172"/>
      <c r="B290" s="93"/>
      <c r="C290" s="93"/>
      <c r="D290" s="49"/>
      <c r="E290" s="116"/>
      <c r="F290" s="116"/>
      <c r="G290" s="94"/>
      <c r="H290" s="173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</row>
    <row r="291">
      <c r="A291" s="172"/>
      <c r="B291" s="93"/>
      <c r="C291" s="93"/>
      <c r="D291" s="49"/>
      <c r="E291" s="116"/>
      <c r="F291" s="116"/>
      <c r="G291" s="94"/>
      <c r="H291" s="173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</row>
    <row r="292">
      <c r="A292" s="172"/>
      <c r="B292" s="93"/>
      <c r="C292" s="93"/>
      <c r="D292" s="49"/>
      <c r="E292" s="116"/>
      <c r="F292" s="116"/>
      <c r="G292" s="94"/>
      <c r="H292" s="173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</row>
    <row r="293">
      <c r="A293" s="172"/>
      <c r="B293" s="93"/>
      <c r="C293" s="93"/>
      <c r="D293" s="49"/>
      <c r="E293" s="116"/>
      <c r="F293" s="116"/>
      <c r="G293" s="94"/>
      <c r="H293" s="173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</row>
    <row r="294">
      <c r="A294" s="172"/>
      <c r="B294" s="93"/>
      <c r="C294" s="93"/>
      <c r="D294" s="49"/>
      <c r="E294" s="116"/>
      <c r="F294" s="116"/>
      <c r="G294" s="94"/>
      <c r="H294" s="173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</row>
    <row r="295">
      <c r="A295" s="172"/>
      <c r="B295" s="93"/>
      <c r="C295" s="93"/>
      <c r="D295" s="49"/>
      <c r="E295" s="116"/>
      <c r="F295" s="116"/>
      <c r="G295" s="94"/>
      <c r="H295" s="173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</row>
    <row r="296">
      <c r="A296" s="172"/>
      <c r="B296" s="93"/>
      <c r="C296" s="93"/>
      <c r="D296" s="49"/>
      <c r="E296" s="116"/>
      <c r="F296" s="116"/>
      <c r="G296" s="94"/>
      <c r="H296" s="173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</row>
    <row r="297">
      <c r="A297" s="172"/>
      <c r="B297" s="93"/>
      <c r="C297" s="93"/>
      <c r="D297" s="49"/>
      <c r="E297" s="116"/>
      <c r="F297" s="116"/>
      <c r="G297" s="94"/>
      <c r="H297" s="173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</row>
    <row r="298">
      <c r="A298" s="172"/>
      <c r="B298" s="93"/>
      <c r="C298" s="93"/>
      <c r="D298" s="49"/>
      <c r="E298" s="116"/>
      <c r="F298" s="116"/>
      <c r="G298" s="94"/>
      <c r="H298" s="173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</row>
    <row r="299">
      <c r="A299" s="172"/>
      <c r="B299" s="93"/>
      <c r="C299" s="93"/>
      <c r="D299" s="49"/>
      <c r="E299" s="116"/>
      <c r="F299" s="116"/>
      <c r="G299" s="94"/>
      <c r="H299" s="173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</row>
    <row r="300">
      <c r="A300" s="172"/>
      <c r="B300" s="93"/>
      <c r="C300" s="93"/>
      <c r="D300" s="49"/>
      <c r="E300" s="116"/>
      <c r="F300" s="116"/>
      <c r="G300" s="94"/>
      <c r="H300" s="173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</row>
    <row r="301">
      <c r="A301" s="172"/>
      <c r="B301" s="93"/>
      <c r="C301" s="93"/>
      <c r="D301" s="49"/>
      <c r="E301" s="116"/>
      <c r="F301" s="116"/>
      <c r="G301" s="94"/>
      <c r="H301" s="173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</row>
    <row r="302">
      <c r="A302" s="172"/>
      <c r="B302" s="93"/>
      <c r="C302" s="93"/>
      <c r="D302" s="49"/>
      <c r="E302" s="116"/>
      <c r="F302" s="116"/>
      <c r="G302" s="94"/>
      <c r="H302" s="173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</row>
    <row r="303">
      <c r="A303" s="172"/>
      <c r="B303" s="93"/>
      <c r="C303" s="93"/>
      <c r="D303" s="49"/>
      <c r="E303" s="116"/>
      <c r="F303" s="116"/>
      <c r="G303" s="94"/>
      <c r="H303" s="173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</row>
    <row r="304">
      <c r="A304" s="172"/>
      <c r="B304" s="93"/>
      <c r="C304" s="93"/>
      <c r="D304" s="49"/>
      <c r="E304" s="116"/>
      <c r="F304" s="116"/>
      <c r="G304" s="94"/>
      <c r="H304" s="173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</row>
    <row r="305">
      <c r="A305" s="172"/>
      <c r="B305" s="93"/>
      <c r="C305" s="93"/>
      <c r="D305" s="49"/>
      <c r="E305" s="116"/>
      <c r="F305" s="116"/>
      <c r="G305" s="94"/>
      <c r="H305" s="173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</row>
    <row r="306">
      <c r="A306" s="172"/>
      <c r="B306" s="93"/>
      <c r="C306" s="93"/>
      <c r="D306" s="49"/>
      <c r="E306" s="116"/>
      <c r="F306" s="116"/>
      <c r="G306" s="94"/>
      <c r="H306" s="173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</row>
    <row r="307">
      <c r="A307" s="172"/>
      <c r="B307" s="93"/>
      <c r="C307" s="93"/>
      <c r="D307" s="49"/>
      <c r="E307" s="116"/>
      <c r="F307" s="116"/>
      <c r="G307" s="94"/>
      <c r="H307" s="173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</row>
    <row r="308">
      <c r="A308" s="172"/>
      <c r="B308" s="93"/>
      <c r="C308" s="93"/>
      <c r="D308" s="49"/>
      <c r="E308" s="116"/>
      <c r="F308" s="116"/>
      <c r="G308" s="94"/>
      <c r="H308" s="173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</row>
    <row r="309">
      <c r="A309" s="172"/>
      <c r="B309" s="93"/>
      <c r="C309" s="93"/>
      <c r="D309" s="49"/>
      <c r="E309" s="116"/>
      <c r="F309" s="116"/>
      <c r="G309" s="94"/>
      <c r="H309" s="173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</row>
    <row r="310">
      <c r="A310" s="172"/>
      <c r="B310" s="93"/>
      <c r="C310" s="93"/>
      <c r="D310" s="49"/>
      <c r="E310" s="116"/>
      <c r="F310" s="116"/>
      <c r="G310" s="94"/>
      <c r="H310" s="173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</row>
    <row r="311">
      <c r="A311" s="172"/>
      <c r="B311" s="93"/>
      <c r="C311" s="93"/>
      <c r="D311" s="49"/>
      <c r="E311" s="116"/>
      <c r="F311" s="116"/>
      <c r="G311" s="94"/>
      <c r="H311" s="173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</row>
    <row r="312">
      <c r="A312" s="172"/>
      <c r="B312" s="93"/>
      <c r="C312" s="93"/>
      <c r="D312" s="49"/>
      <c r="E312" s="116"/>
      <c r="F312" s="116"/>
      <c r="G312" s="94"/>
      <c r="H312" s="173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</row>
    <row r="313">
      <c r="A313" s="172"/>
      <c r="B313" s="93"/>
      <c r="C313" s="93"/>
      <c r="D313" s="49"/>
      <c r="E313" s="116"/>
      <c r="F313" s="116"/>
      <c r="G313" s="94"/>
      <c r="H313" s="173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</row>
    <row r="314">
      <c r="A314" s="172"/>
      <c r="B314" s="93"/>
      <c r="C314" s="93"/>
      <c r="D314" s="49"/>
      <c r="E314" s="116"/>
      <c r="F314" s="116"/>
      <c r="G314" s="94"/>
      <c r="H314" s="173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</row>
    <row r="315">
      <c r="A315" s="172"/>
      <c r="B315" s="93"/>
      <c r="C315" s="93"/>
      <c r="D315" s="49"/>
      <c r="E315" s="116"/>
      <c r="F315" s="116"/>
      <c r="G315" s="94"/>
      <c r="H315" s="173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</row>
    <row r="316">
      <c r="A316" s="172"/>
      <c r="B316" s="93"/>
      <c r="C316" s="93"/>
      <c r="D316" s="49"/>
      <c r="E316" s="116"/>
      <c r="F316" s="116"/>
      <c r="G316" s="94"/>
      <c r="H316" s="173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</row>
    <row r="317">
      <c r="A317" s="172"/>
      <c r="B317" s="93"/>
      <c r="C317" s="93"/>
      <c r="D317" s="49"/>
      <c r="E317" s="116"/>
      <c r="F317" s="116"/>
      <c r="G317" s="94"/>
      <c r="H317" s="173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</row>
    <row r="318">
      <c r="A318" s="172"/>
      <c r="B318" s="93"/>
      <c r="C318" s="93"/>
      <c r="D318" s="49"/>
      <c r="E318" s="116"/>
      <c r="F318" s="116"/>
      <c r="G318" s="94"/>
      <c r="H318" s="173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</row>
    <row r="319">
      <c r="A319" s="172"/>
      <c r="B319" s="93"/>
      <c r="C319" s="93"/>
      <c r="D319" s="49"/>
      <c r="E319" s="116"/>
      <c r="F319" s="116"/>
      <c r="G319" s="94"/>
      <c r="H319" s="173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</row>
    <row r="320">
      <c r="A320" s="172"/>
      <c r="B320" s="93"/>
      <c r="C320" s="93"/>
      <c r="D320" s="49"/>
      <c r="E320" s="116"/>
      <c r="F320" s="116"/>
      <c r="G320" s="94"/>
      <c r="H320" s="173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</row>
    <row r="321">
      <c r="A321" s="172"/>
      <c r="B321" s="93"/>
      <c r="C321" s="93"/>
      <c r="D321" s="49"/>
      <c r="E321" s="116"/>
      <c r="F321" s="116"/>
      <c r="G321" s="94"/>
      <c r="H321" s="173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</row>
    <row r="322">
      <c r="A322" s="172"/>
      <c r="B322" s="93"/>
      <c r="C322" s="93"/>
      <c r="D322" s="49"/>
      <c r="E322" s="116"/>
      <c r="F322" s="116"/>
      <c r="G322" s="94"/>
      <c r="H322" s="173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</row>
    <row r="323">
      <c r="A323" s="172"/>
      <c r="B323" s="93"/>
      <c r="C323" s="93"/>
      <c r="D323" s="49"/>
      <c r="E323" s="116"/>
      <c r="F323" s="116"/>
      <c r="G323" s="94"/>
      <c r="H323" s="173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</row>
    <row r="324">
      <c r="A324" s="172"/>
      <c r="B324" s="93"/>
      <c r="C324" s="93"/>
      <c r="D324" s="49"/>
      <c r="E324" s="116"/>
      <c r="F324" s="116"/>
      <c r="G324" s="94"/>
      <c r="H324" s="173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</row>
    <row r="325">
      <c r="A325" s="172"/>
      <c r="B325" s="93"/>
      <c r="C325" s="93"/>
      <c r="D325" s="49"/>
      <c r="E325" s="116"/>
      <c r="F325" s="116"/>
      <c r="G325" s="94"/>
      <c r="H325" s="173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</row>
    <row r="326">
      <c r="A326" s="172"/>
      <c r="B326" s="93"/>
      <c r="C326" s="93"/>
      <c r="D326" s="49"/>
      <c r="E326" s="116"/>
      <c r="F326" s="116"/>
      <c r="G326" s="94"/>
      <c r="H326" s="173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</row>
    <row r="327">
      <c r="A327" s="172"/>
      <c r="B327" s="93"/>
      <c r="C327" s="93"/>
      <c r="D327" s="49"/>
      <c r="E327" s="116"/>
      <c r="F327" s="116"/>
      <c r="G327" s="94"/>
      <c r="H327" s="173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</row>
    <row r="328">
      <c r="A328" s="172"/>
      <c r="B328" s="93"/>
      <c r="C328" s="93"/>
      <c r="D328" s="49"/>
      <c r="E328" s="116"/>
      <c r="F328" s="116"/>
      <c r="G328" s="94"/>
      <c r="H328" s="173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</row>
    <row r="329">
      <c r="A329" s="172"/>
      <c r="B329" s="93"/>
      <c r="C329" s="93"/>
      <c r="D329" s="49"/>
      <c r="E329" s="116"/>
      <c r="F329" s="116"/>
      <c r="G329" s="94"/>
      <c r="H329" s="173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</row>
    <row r="330">
      <c r="A330" s="172"/>
      <c r="B330" s="93"/>
      <c r="C330" s="93"/>
      <c r="D330" s="49"/>
      <c r="E330" s="116"/>
      <c r="F330" s="116"/>
      <c r="G330" s="94"/>
      <c r="H330" s="173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1">
      <c r="A331" s="172"/>
      <c r="B331" s="93"/>
      <c r="C331" s="93"/>
      <c r="D331" s="49"/>
      <c r="E331" s="116"/>
      <c r="F331" s="116"/>
      <c r="G331" s="94"/>
      <c r="H331" s="173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</row>
    <row r="332">
      <c r="A332" s="172"/>
      <c r="B332" s="93"/>
      <c r="C332" s="93"/>
      <c r="D332" s="49"/>
      <c r="E332" s="116"/>
      <c r="F332" s="116"/>
      <c r="G332" s="94"/>
      <c r="H332" s="173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3">
      <c r="A333" s="172"/>
      <c r="B333" s="93"/>
      <c r="C333" s="93"/>
      <c r="D333" s="49"/>
      <c r="E333" s="116"/>
      <c r="F333" s="116"/>
      <c r="G333" s="94"/>
      <c r="H333" s="173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</row>
    <row r="334">
      <c r="A334" s="172"/>
      <c r="B334" s="93"/>
      <c r="C334" s="93"/>
      <c r="D334" s="49"/>
      <c r="E334" s="116"/>
      <c r="F334" s="116"/>
      <c r="G334" s="94"/>
      <c r="H334" s="173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>
      <c r="A335" s="172"/>
      <c r="B335" s="93"/>
      <c r="C335" s="93"/>
      <c r="D335" s="49"/>
      <c r="E335" s="116"/>
      <c r="F335" s="116"/>
      <c r="G335" s="94"/>
      <c r="H335" s="173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6">
      <c r="A336" s="172"/>
      <c r="B336" s="93"/>
      <c r="C336" s="93"/>
      <c r="D336" s="49"/>
      <c r="E336" s="116"/>
      <c r="F336" s="116"/>
      <c r="G336" s="94"/>
      <c r="H336" s="173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</row>
    <row r="337">
      <c r="A337" s="172"/>
      <c r="B337" s="93"/>
      <c r="C337" s="93"/>
      <c r="D337" s="49"/>
      <c r="E337" s="116"/>
      <c r="F337" s="116"/>
      <c r="G337" s="94"/>
      <c r="H337" s="173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8">
      <c r="A338" s="172"/>
      <c r="B338" s="93"/>
      <c r="C338" s="93"/>
      <c r="D338" s="49"/>
      <c r="E338" s="116"/>
      <c r="F338" s="116"/>
      <c r="G338" s="94"/>
      <c r="H338" s="173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39">
      <c r="A339" s="172"/>
      <c r="B339" s="93"/>
      <c r="C339" s="93"/>
      <c r="D339" s="49"/>
      <c r="E339" s="116"/>
      <c r="F339" s="116"/>
      <c r="G339" s="94"/>
      <c r="H339" s="173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</row>
    <row r="340">
      <c r="A340" s="172"/>
      <c r="B340" s="93"/>
      <c r="C340" s="93"/>
      <c r="D340" s="49"/>
      <c r="E340" s="116"/>
      <c r="F340" s="116"/>
      <c r="G340" s="94"/>
      <c r="H340" s="173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</row>
    <row r="341">
      <c r="A341" s="172"/>
      <c r="B341" s="93"/>
      <c r="C341" s="93"/>
      <c r="D341" s="49"/>
      <c r="E341" s="116"/>
      <c r="F341" s="116"/>
      <c r="G341" s="94"/>
      <c r="H341" s="173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</row>
    <row r="342">
      <c r="A342" s="172"/>
      <c r="B342" s="93"/>
      <c r="C342" s="93"/>
      <c r="D342" s="49"/>
      <c r="E342" s="116"/>
      <c r="F342" s="116"/>
      <c r="G342" s="94"/>
      <c r="H342" s="173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</row>
    <row r="343">
      <c r="A343" s="172"/>
      <c r="B343" s="93"/>
      <c r="C343" s="93"/>
      <c r="D343" s="49"/>
      <c r="E343" s="116"/>
      <c r="F343" s="116"/>
      <c r="G343" s="94"/>
      <c r="H343" s="173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</row>
    <row r="344">
      <c r="A344" s="172"/>
      <c r="B344" s="93"/>
      <c r="C344" s="93"/>
      <c r="D344" s="49"/>
      <c r="E344" s="116"/>
      <c r="F344" s="116"/>
      <c r="G344" s="94"/>
      <c r="H344" s="173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</row>
    <row r="345">
      <c r="A345" s="172"/>
      <c r="B345" s="93"/>
      <c r="C345" s="93"/>
      <c r="D345" s="49"/>
      <c r="E345" s="116"/>
      <c r="F345" s="116"/>
      <c r="G345" s="94"/>
      <c r="H345" s="173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</row>
    <row r="346">
      <c r="A346" s="172"/>
      <c r="B346" s="93"/>
      <c r="C346" s="93"/>
      <c r="D346" s="49"/>
      <c r="E346" s="116"/>
      <c r="F346" s="116"/>
      <c r="G346" s="94"/>
      <c r="H346" s="173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</row>
    <row r="347">
      <c r="A347" s="172"/>
      <c r="B347" s="93"/>
      <c r="C347" s="93"/>
      <c r="D347" s="49"/>
      <c r="E347" s="116"/>
      <c r="F347" s="116"/>
      <c r="G347" s="94"/>
      <c r="H347" s="173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</row>
    <row r="348">
      <c r="A348" s="172"/>
      <c r="B348" s="93"/>
      <c r="C348" s="93"/>
      <c r="D348" s="49"/>
      <c r="E348" s="116"/>
      <c r="F348" s="116"/>
      <c r="G348" s="94"/>
      <c r="H348" s="173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</row>
    <row r="349">
      <c r="A349" s="172"/>
      <c r="B349" s="93"/>
      <c r="C349" s="93"/>
      <c r="D349" s="49"/>
      <c r="E349" s="116"/>
      <c r="F349" s="116"/>
      <c r="G349" s="94"/>
      <c r="H349" s="173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</row>
    <row r="350">
      <c r="A350" s="172"/>
      <c r="B350" s="93"/>
      <c r="C350" s="93"/>
      <c r="D350" s="49"/>
      <c r="E350" s="116"/>
      <c r="F350" s="116"/>
      <c r="G350" s="94"/>
      <c r="H350" s="173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</row>
    <row r="351">
      <c r="A351" s="172"/>
      <c r="B351" s="93"/>
      <c r="C351" s="93"/>
      <c r="D351" s="49"/>
      <c r="E351" s="116"/>
      <c r="F351" s="116"/>
      <c r="G351" s="94"/>
      <c r="H351" s="173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</row>
    <row r="352">
      <c r="A352" s="172"/>
      <c r="B352" s="93"/>
      <c r="C352" s="93"/>
      <c r="D352" s="49"/>
      <c r="E352" s="116"/>
      <c r="F352" s="116"/>
      <c r="G352" s="94"/>
      <c r="H352" s="173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</row>
    <row r="353">
      <c r="A353" s="172"/>
      <c r="B353" s="93"/>
      <c r="C353" s="93"/>
      <c r="D353" s="49"/>
      <c r="E353" s="116"/>
      <c r="F353" s="116"/>
      <c r="G353" s="94"/>
      <c r="H353" s="173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</row>
    <row r="354">
      <c r="A354" s="172"/>
      <c r="B354" s="93"/>
      <c r="C354" s="93"/>
      <c r="D354" s="49"/>
      <c r="E354" s="116"/>
      <c r="F354" s="116"/>
      <c r="G354" s="94"/>
      <c r="H354" s="173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</row>
    <row r="355">
      <c r="A355" s="172"/>
      <c r="B355" s="93"/>
      <c r="C355" s="93"/>
      <c r="D355" s="49"/>
      <c r="E355" s="116"/>
      <c r="F355" s="116"/>
      <c r="G355" s="94"/>
      <c r="H355" s="173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</row>
    <row r="356">
      <c r="A356" s="172"/>
      <c r="B356" s="93"/>
      <c r="C356" s="93"/>
      <c r="D356" s="49"/>
      <c r="E356" s="116"/>
      <c r="F356" s="116"/>
      <c r="G356" s="94"/>
      <c r="H356" s="173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</row>
    <row r="357">
      <c r="A357" s="172"/>
      <c r="B357" s="93"/>
      <c r="C357" s="93"/>
      <c r="D357" s="49"/>
      <c r="E357" s="116"/>
      <c r="F357" s="116"/>
      <c r="G357" s="94"/>
      <c r="H357" s="173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</row>
    <row r="358">
      <c r="A358" s="172"/>
      <c r="B358" s="93"/>
      <c r="C358" s="93"/>
      <c r="D358" s="49"/>
      <c r="E358" s="116"/>
      <c r="F358" s="116"/>
      <c r="G358" s="94"/>
      <c r="H358" s="173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</row>
    <row r="359">
      <c r="A359" s="172"/>
      <c r="B359" s="93"/>
      <c r="C359" s="93"/>
      <c r="D359" s="49"/>
      <c r="E359" s="116"/>
      <c r="F359" s="116"/>
      <c r="G359" s="94"/>
      <c r="H359" s="173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</row>
    <row r="360">
      <c r="A360" s="172"/>
      <c r="B360" s="93"/>
      <c r="C360" s="93"/>
      <c r="D360" s="49"/>
      <c r="E360" s="116"/>
      <c r="F360" s="116"/>
      <c r="G360" s="94"/>
      <c r="H360" s="173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</row>
    <row r="361">
      <c r="A361" s="172"/>
      <c r="B361" s="93"/>
      <c r="C361" s="93"/>
      <c r="D361" s="49"/>
      <c r="E361" s="116"/>
      <c r="F361" s="116"/>
      <c r="G361" s="94"/>
      <c r="H361" s="173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</row>
    <row r="362">
      <c r="A362" s="172"/>
      <c r="B362" s="93"/>
      <c r="C362" s="93"/>
      <c r="D362" s="49"/>
      <c r="E362" s="116"/>
      <c r="F362" s="116"/>
      <c r="G362" s="94"/>
      <c r="H362" s="173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</row>
    <row r="363">
      <c r="A363" s="172"/>
      <c r="B363" s="93"/>
      <c r="C363" s="93"/>
      <c r="D363" s="49"/>
      <c r="E363" s="116"/>
      <c r="F363" s="116"/>
      <c r="G363" s="94"/>
      <c r="H363" s="173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</row>
    <row r="364">
      <c r="A364" s="172"/>
      <c r="B364" s="93"/>
      <c r="C364" s="93"/>
      <c r="D364" s="49"/>
      <c r="E364" s="116"/>
      <c r="F364" s="116"/>
      <c r="G364" s="94"/>
      <c r="H364" s="173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</row>
    <row r="365">
      <c r="A365" s="172"/>
      <c r="B365" s="93"/>
      <c r="C365" s="93"/>
      <c r="D365" s="49"/>
      <c r="E365" s="116"/>
      <c r="F365" s="116"/>
      <c r="G365" s="94"/>
      <c r="H365" s="173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</row>
    <row r="366">
      <c r="A366" s="172"/>
      <c r="B366" s="93"/>
      <c r="C366" s="93"/>
      <c r="D366" s="49"/>
      <c r="E366" s="116"/>
      <c r="F366" s="116"/>
      <c r="G366" s="94"/>
      <c r="H366" s="173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</row>
    <row r="367">
      <c r="A367" s="172"/>
      <c r="B367" s="93"/>
      <c r="C367" s="93"/>
      <c r="D367" s="49"/>
      <c r="E367" s="116"/>
      <c r="F367" s="116"/>
      <c r="G367" s="94"/>
      <c r="H367" s="173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</row>
    <row r="368">
      <c r="A368" s="172"/>
      <c r="B368" s="93"/>
      <c r="C368" s="93"/>
      <c r="D368" s="49"/>
      <c r="E368" s="116"/>
      <c r="F368" s="116"/>
      <c r="G368" s="94"/>
      <c r="H368" s="173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</row>
    <row r="369">
      <c r="A369" s="172"/>
      <c r="B369" s="93"/>
      <c r="C369" s="93"/>
      <c r="D369" s="49"/>
      <c r="E369" s="116"/>
      <c r="F369" s="116"/>
      <c r="G369" s="94"/>
      <c r="H369" s="173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</row>
    <row r="370">
      <c r="A370" s="172"/>
      <c r="B370" s="93"/>
      <c r="C370" s="93"/>
      <c r="D370" s="49"/>
      <c r="E370" s="116"/>
      <c r="F370" s="116"/>
      <c r="G370" s="94"/>
      <c r="H370" s="173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</row>
    <row r="371">
      <c r="A371" s="172"/>
      <c r="B371" s="93"/>
      <c r="C371" s="93"/>
      <c r="D371" s="49"/>
      <c r="E371" s="116"/>
      <c r="F371" s="116"/>
      <c r="G371" s="94"/>
      <c r="H371" s="173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</row>
    <row r="372">
      <c r="A372" s="172"/>
      <c r="B372" s="93"/>
      <c r="C372" s="93"/>
      <c r="D372" s="49"/>
      <c r="E372" s="116"/>
      <c r="F372" s="116"/>
      <c r="G372" s="94"/>
      <c r="H372" s="173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</row>
    <row r="373">
      <c r="A373" s="172"/>
      <c r="B373" s="93"/>
      <c r="C373" s="93"/>
      <c r="D373" s="49"/>
      <c r="E373" s="116"/>
      <c r="F373" s="116"/>
      <c r="G373" s="94"/>
      <c r="H373" s="173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</row>
    <row r="374">
      <c r="A374" s="172"/>
      <c r="B374" s="93"/>
      <c r="C374" s="93"/>
      <c r="D374" s="49"/>
      <c r="E374" s="116"/>
      <c r="F374" s="116"/>
      <c r="G374" s="94"/>
      <c r="H374" s="173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</row>
    <row r="375">
      <c r="A375" s="172"/>
      <c r="B375" s="93"/>
      <c r="C375" s="93"/>
      <c r="D375" s="49"/>
      <c r="E375" s="116"/>
      <c r="F375" s="116"/>
      <c r="G375" s="94"/>
      <c r="H375" s="173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</row>
    <row r="376">
      <c r="A376" s="172"/>
      <c r="B376" s="93"/>
      <c r="C376" s="93"/>
      <c r="D376" s="49"/>
      <c r="E376" s="116"/>
      <c r="F376" s="116"/>
      <c r="G376" s="94"/>
      <c r="H376" s="173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</row>
    <row r="377">
      <c r="A377" s="172"/>
      <c r="B377" s="93"/>
      <c r="C377" s="93"/>
      <c r="D377" s="49"/>
      <c r="E377" s="116"/>
      <c r="F377" s="116"/>
      <c r="G377" s="94"/>
      <c r="H377" s="173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</row>
    <row r="378">
      <c r="A378" s="172"/>
      <c r="B378" s="93"/>
      <c r="C378" s="93"/>
      <c r="D378" s="49"/>
      <c r="E378" s="116"/>
      <c r="F378" s="116"/>
      <c r="G378" s="94"/>
      <c r="H378" s="173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</row>
    <row r="379">
      <c r="A379" s="172"/>
      <c r="B379" s="93"/>
      <c r="C379" s="93"/>
      <c r="D379" s="49"/>
      <c r="E379" s="116"/>
      <c r="F379" s="116"/>
      <c r="G379" s="94"/>
      <c r="H379" s="173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</row>
    <row r="380">
      <c r="A380" s="172"/>
      <c r="B380" s="93"/>
      <c r="C380" s="93"/>
      <c r="D380" s="49"/>
      <c r="E380" s="116"/>
      <c r="F380" s="116"/>
      <c r="G380" s="94"/>
      <c r="H380" s="173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</row>
    <row r="381">
      <c r="A381" s="172"/>
      <c r="B381" s="93"/>
      <c r="C381" s="93"/>
      <c r="D381" s="49"/>
      <c r="E381" s="116"/>
      <c r="F381" s="116"/>
      <c r="G381" s="94"/>
      <c r="H381" s="173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</row>
    <row r="382">
      <c r="A382" s="172"/>
      <c r="B382" s="93"/>
      <c r="C382" s="93"/>
      <c r="D382" s="49"/>
      <c r="E382" s="116"/>
      <c r="F382" s="116"/>
      <c r="G382" s="94"/>
      <c r="H382" s="173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</row>
    <row r="383">
      <c r="A383" s="172"/>
      <c r="B383" s="93"/>
      <c r="C383" s="93"/>
      <c r="D383" s="49"/>
      <c r="E383" s="116"/>
      <c r="F383" s="116"/>
      <c r="G383" s="94"/>
      <c r="H383" s="173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</row>
    <row r="384">
      <c r="A384" s="172"/>
      <c r="B384" s="93"/>
      <c r="C384" s="93"/>
      <c r="D384" s="49"/>
      <c r="E384" s="116"/>
      <c r="F384" s="116"/>
      <c r="G384" s="94"/>
      <c r="H384" s="173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</row>
    <row r="385">
      <c r="A385" s="172"/>
      <c r="B385" s="93"/>
      <c r="C385" s="93"/>
      <c r="D385" s="49"/>
      <c r="E385" s="116"/>
      <c r="F385" s="116"/>
      <c r="G385" s="94"/>
      <c r="H385" s="173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</row>
    <row r="386">
      <c r="A386" s="172"/>
      <c r="B386" s="93"/>
      <c r="C386" s="93"/>
      <c r="D386" s="49"/>
      <c r="E386" s="116"/>
      <c r="F386" s="116"/>
      <c r="G386" s="94"/>
      <c r="H386" s="173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</row>
    <row r="387">
      <c r="A387" s="172"/>
      <c r="B387" s="93"/>
      <c r="C387" s="93"/>
      <c r="D387" s="49"/>
      <c r="E387" s="116"/>
      <c r="F387" s="116"/>
      <c r="G387" s="94"/>
      <c r="H387" s="173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</row>
    <row r="388">
      <c r="A388" s="172"/>
      <c r="B388" s="93"/>
      <c r="C388" s="93"/>
      <c r="D388" s="49"/>
      <c r="E388" s="116"/>
      <c r="F388" s="116"/>
      <c r="G388" s="94"/>
      <c r="H388" s="173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</row>
    <row r="389">
      <c r="A389" s="172"/>
      <c r="B389" s="93"/>
      <c r="C389" s="93"/>
      <c r="D389" s="49"/>
      <c r="E389" s="116"/>
      <c r="F389" s="116"/>
      <c r="G389" s="94"/>
      <c r="H389" s="173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</row>
    <row r="390">
      <c r="A390" s="172"/>
      <c r="B390" s="93"/>
      <c r="C390" s="93"/>
      <c r="D390" s="49"/>
      <c r="E390" s="116"/>
      <c r="F390" s="116"/>
      <c r="G390" s="94"/>
      <c r="H390" s="173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</row>
    <row r="391">
      <c r="A391" s="172"/>
      <c r="B391" s="93"/>
      <c r="C391" s="93"/>
      <c r="D391" s="49"/>
      <c r="E391" s="116"/>
      <c r="F391" s="116"/>
      <c r="G391" s="94"/>
      <c r="H391" s="173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</row>
    <row r="392">
      <c r="A392" s="172"/>
      <c r="B392" s="93"/>
      <c r="C392" s="93"/>
      <c r="D392" s="49"/>
      <c r="E392" s="116"/>
      <c r="F392" s="116"/>
      <c r="G392" s="94"/>
      <c r="H392" s="173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</row>
    <row r="393">
      <c r="A393" s="172"/>
      <c r="B393" s="93"/>
      <c r="C393" s="93"/>
      <c r="D393" s="49"/>
      <c r="E393" s="116"/>
      <c r="F393" s="116"/>
      <c r="G393" s="94"/>
      <c r="H393" s="173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</row>
    <row r="394">
      <c r="A394" s="172"/>
      <c r="B394" s="93"/>
      <c r="C394" s="93"/>
      <c r="D394" s="49"/>
      <c r="E394" s="116"/>
      <c r="F394" s="116"/>
      <c r="G394" s="94"/>
      <c r="H394" s="173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</row>
    <row r="395">
      <c r="A395" s="172"/>
      <c r="B395" s="93"/>
      <c r="C395" s="93"/>
      <c r="D395" s="49"/>
      <c r="E395" s="116"/>
      <c r="F395" s="116"/>
      <c r="G395" s="94"/>
      <c r="H395" s="173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</row>
    <row r="396">
      <c r="A396" s="172"/>
      <c r="B396" s="93"/>
      <c r="C396" s="93"/>
      <c r="D396" s="49"/>
      <c r="E396" s="116"/>
      <c r="F396" s="116"/>
      <c r="G396" s="94"/>
      <c r="H396" s="173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</row>
    <row r="397">
      <c r="A397" s="172"/>
      <c r="B397" s="93"/>
      <c r="C397" s="93"/>
      <c r="D397" s="49"/>
      <c r="E397" s="116"/>
      <c r="F397" s="116"/>
      <c r="G397" s="94"/>
      <c r="H397" s="173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</row>
    <row r="398">
      <c r="A398" s="172"/>
      <c r="B398" s="93"/>
      <c r="C398" s="93"/>
      <c r="D398" s="49"/>
      <c r="E398" s="116"/>
      <c r="F398" s="116"/>
      <c r="G398" s="94"/>
      <c r="H398" s="173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</row>
    <row r="399">
      <c r="A399" s="172"/>
      <c r="B399" s="93"/>
      <c r="C399" s="93"/>
      <c r="D399" s="49"/>
      <c r="E399" s="116"/>
      <c r="F399" s="116"/>
      <c r="G399" s="94"/>
      <c r="H399" s="173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</row>
    <row r="400">
      <c r="A400" s="172"/>
      <c r="B400" s="93"/>
      <c r="C400" s="93"/>
      <c r="D400" s="49"/>
      <c r="E400" s="116"/>
      <c r="F400" s="116"/>
      <c r="G400" s="94"/>
      <c r="H400" s="173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</row>
    <row r="401">
      <c r="A401" s="172"/>
      <c r="B401" s="93"/>
      <c r="C401" s="93"/>
      <c r="D401" s="49"/>
      <c r="E401" s="116"/>
      <c r="F401" s="116"/>
      <c r="G401" s="94"/>
      <c r="H401" s="173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</row>
    <row r="402">
      <c r="A402" s="172"/>
      <c r="B402" s="93"/>
      <c r="C402" s="93"/>
      <c r="D402" s="49"/>
      <c r="E402" s="116"/>
      <c r="F402" s="116"/>
      <c r="G402" s="94"/>
      <c r="H402" s="173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</row>
    <row r="403">
      <c r="A403" s="172"/>
      <c r="B403" s="93"/>
      <c r="C403" s="93"/>
      <c r="D403" s="49"/>
      <c r="E403" s="116"/>
      <c r="F403" s="116"/>
      <c r="G403" s="94"/>
      <c r="H403" s="173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</row>
    <row r="404">
      <c r="A404" s="172"/>
      <c r="B404" s="93"/>
      <c r="C404" s="93"/>
      <c r="D404" s="49"/>
      <c r="E404" s="116"/>
      <c r="F404" s="116"/>
      <c r="G404" s="94"/>
      <c r="H404" s="173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</row>
    <row r="405">
      <c r="A405" s="172"/>
      <c r="B405" s="93"/>
      <c r="C405" s="93"/>
      <c r="D405" s="49"/>
      <c r="E405" s="116"/>
      <c r="F405" s="116"/>
      <c r="G405" s="94"/>
      <c r="H405" s="173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</row>
    <row r="406">
      <c r="A406" s="172"/>
      <c r="B406" s="93"/>
      <c r="C406" s="93"/>
      <c r="D406" s="49"/>
      <c r="E406" s="116"/>
      <c r="F406" s="116"/>
      <c r="G406" s="94"/>
      <c r="H406" s="173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</row>
    <row r="407">
      <c r="A407" s="172"/>
      <c r="B407" s="93"/>
      <c r="C407" s="93"/>
      <c r="D407" s="49"/>
      <c r="E407" s="116"/>
      <c r="F407" s="116"/>
      <c r="G407" s="94"/>
      <c r="H407" s="173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</row>
    <row r="408">
      <c r="A408" s="172"/>
      <c r="B408" s="93"/>
      <c r="C408" s="93"/>
      <c r="D408" s="49"/>
      <c r="E408" s="116"/>
      <c r="F408" s="116"/>
      <c r="G408" s="94"/>
      <c r="H408" s="173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</row>
    <row r="409">
      <c r="A409" s="172"/>
      <c r="B409" s="93"/>
      <c r="C409" s="93"/>
      <c r="D409" s="49"/>
      <c r="E409" s="116"/>
      <c r="F409" s="116"/>
      <c r="G409" s="94"/>
      <c r="H409" s="173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</row>
    <row r="410">
      <c r="A410" s="172"/>
      <c r="B410" s="93"/>
      <c r="C410" s="93"/>
      <c r="D410" s="49"/>
      <c r="E410" s="116"/>
      <c r="F410" s="116"/>
      <c r="G410" s="94"/>
      <c r="H410" s="173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</row>
    <row r="411">
      <c r="A411" s="172"/>
      <c r="B411" s="93"/>
      <c r="C411" s="93"/>
      <c r="D411" s="49"/>
      <c r="E411" s="116"/>
      <c r="F411" s="116"/>
      <c r="G411" s="94"/>
      <c r="H411" s="173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</row>
    <row r="412">
      <c r="A412" s="172"/>
      <c r="B412" s="93"/>
      <c r="C412" s="93"/>
      <c r="D412" s="49"/>
      <c r="E412" s="116"/>
      <c r="F412" s="116"/>
      <c r="G412" s="94"/>
      <c r="H412" s="173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</row>
    <row r="413">
      <c r="A413" s="172"/>
      <c r="B413" s="93"/>
      <c r="C413" s="93"/>
      <c r="D413" s="49"/>
      <c r="E413" s="116"/>
      <c r="F413" s="116"/>
      <c r="G413" s="94"/>
      <c r="H413" s="173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</row>
    <row r="414">
      <c r="A414" s="172"/>
      <c r="B414" s="93"/>
      <c r="C414" s="93"/>
      <c r="D414" s="49"/>
      <c r="E414" s="116"/>
      <c r="F414" s="116"/>
      <c r="G414" s="94"/>
      <c r="H414" s="173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</row>
    <row r="415">
      <c r="A415" s="172"/>
      <c r="B415" s="93"/>
      <c r="C415" s="93"/>
      <c r="D415" s="49"/>
      <c r="E415" s="116"/>
      <c r="F415" s="116"/>
      <c r="G415" s="94"/>
      <c r="H415" s="173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</row>
    <row r="416">
      <c r="A416" s="172"/>
      <c r="B416" s="93"/>
      <c r="C416" s="93"/>
      <c r="D416" s="49"/>
      <c r="E416" s="116"/>
      <c r="F416" s="116"/>
      <c r="G416" s="94"/>
      <c r="H416" s="173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</row>
    <row r="417">
      <c r="A417" s="172"/>
      <c r="B417" s="93"/>
      <c r="C417" s="93"/>
      <c r="D417" s="49"/>
      <c r="E417" s="116"/>
      <c r="F417" s="116"/>
      <c r="G417" s="94"/>
      <c r="H417" s="173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</row>
    <row r="418">
      <c r="A418" s="172"/>
      <c r="B418" s="93"/>
      <c r="C418" s="93"/>
      <c r="D418" s="49"/>
      <c r="E418" s="116"/>
      <c r="F418" s="116"/>
      <c r="G418" s="94"/>
      <c r="H418" s="173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</row>
    <row r="419">
      <c r="A419" s="172"/>
      <c r="B419" s="93"/>
      <c r="C419" s="93"/>
      <c r="D419" s="49"/>
      <c r="E419" s="116"/>
      <c r="F419" s="116"/>
      <c r="G419" s="94"/>
      <c r="H419" s="173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</row>
    <row r="420">
      <c r="A420" s="172"/>
      <c r="B420" s="93"/>
      <c r="C420" s="93"/>
      <c r="D420" s="49"/>
      <c r="E420" s="116"/>
      <c r="F420" s="116"/>
      <c r="G420" s="94"/>
      <c r="H420" s="173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</row>
    <row r="421">
      <c r="A421" s="172"/>
      <c r="B421" s="93"/>
      <c r="C421" s="93"/>
      <c r="D421" s="49"/>
      <c r="E421" s="116"/>
      <c r="F421" s="116"/>
      <c r="G421" s="94"/>
      <c r="H421" s="173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</row>
    <row r="422">
      <c r="A422" s="172"/>
      <c r="B422" s="93"/>
      <c r="C422" s="93"/>
      <c r="D422" s="49"/>
      <c r="E422" s="116"/>
      <c r="F422" s="116"/>
      <c r="G422" s="94"/>
      <c r="H422" s="173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</row>
    <row r="423">
      <c r="A423" s="172"/>
      <c r="B423" s="93"/>
      <c r="C423" s="93"/>
      <c r="D423" s="49"/>
      <c r="E423" s="116"/>
      <c r="F423" s="116"/>
      <c r="G423" s="94"/>
      <c r="H423" s="173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</row>
    <row r="424">
      <c r="A424" s="172"/>
      <c r="B424" s="93"/>
      <c r="C424" s="93"/>
      <c r="D424" s="49"/>
      <c r="E424" s="116"/>
      <c r="F424" s="116"/>
      <c r="G424" s="94"/>
      <c r="H424" s="173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</row>
    <row r="425">
      <c r="A425" s="172"/>
      <c r="B425" s="93"/>
      <c r="C425" s="93"/>
      <c r="D425" s="49"/>
      <c r="E425" s="116"/>
      <c r="F425" s="116"/>
      <c r="G425" s="94"/>
      <c r="H425" s="173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</row>
    <row r="426">
      <c r="A426" s="172"/>
      <c r="B426" s="93"/>
      <c r="C426" s="93"/>
      <c r="D426" s="49"/>
      <c r="E426" s="116"/>
      <c r="F426" s="116"/>
      <c r="G426" s="94"/>
      <c r="H426" s="173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</row>
    <row r="427">
      <c r="A427" s="172"/>
      <c r="B427" s="93"/>
      <c r="C427" s="93"/>
      <c r="D427" s="49"/>
      <c r="E427" s="116"/>
      <c r="F427" s="116"/>
      <c r="G427" s="94"/>
      <c r="H427" s="173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</row>
    <row r="428">
      <c r="A428" s="172"/>
      <c r="B428" s="93"/>
      <c r="C428" s="93"/>
      <c r="D428" s="49"/>
      <c r="E428" s="116"/>
      <c r="F428" s="116"/>
      <c r="G428" s="94"/>
      <c r="H428" s="173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</row>
    <row r="429">
      <c r="A429" s="172"/>
      <c r="B429" s="93"/>
      <c r="C429" s="93"/>
      <c r="D429" s="49"/>
      <c r="E429" s="116"/>
      <c r="F429" s="116"/>
      <c r="G429" s="94"/>
      <c r="H429" s="173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</row>
    <row r="430">
      <c r="A430" s="172"/>
      <c r="B430" s="93"/>
      <c r="C430" s="93"/>
      <c r="D430" s="49"/>
      <c r="E430" s="116"/>
      <c r="F430" s="116"/>
      <c r="G430" s="94"/>
      <c r="H430" s="173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</row>
    <row r="431">
      <c r="A431" s="172"/>
      <c r="B431" s="93"/>
      <c r="C431" s="93"/>
      <c r="D431" s="49"/>
      <c r="E431" s="116"/>
      <c r="F431" s="116"/>
      <c r="G431" s="94"/>
      <c r="H431" s="173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</row>
    <row r="432">
      <c r="A432" s="172"/>
      <c r="B432" s="93"/>
      <c r="C432" s="93"/>
      <c r="D432" s="49"/>
      <c r="E432" s="116"/>
      <c r="F432" s="116"/>
      <c r="G432" s="94"/>
      <c r="H432" s="173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</row>
    <row r="433">
      <c r="A433" s="172"/>
      <c r="B433" s="93"/>
      <c r="C433" s="93"/>
      <c r="D433" s="49"/>
      <c r="E433" s="116"/>
      <c r="F433" s="116"/>
      <c r="G433" s="94"/>
      <c r="H433" s="173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</row>
    <row r="434">
      <c r="A434" s="172"/>
      <c r="B434" s="93"/>
      <c r="C434" s="93"/>
      <c r="D434" s="49"/>
      <c r="E434" s="116"/>
      <c r="F434" s="116"/>
      <c r="G434" s="94"/>
      <c r="H434" s="173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</row>
    <row r="435">
      <c r="A435" s="172"/>
      <c r="B435" s="93"/>
      <c r="C435" s="93"/>
      <c r="D435" s="49"/>
      <c r="E435" s="116"/>
      <c r="F435" s="116"/>
      <c r="G435" s="94"/>
      <c r="H435" s="173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</row>
    <row r="436">
      <c r="A436" s="172"/>
      <c r="B436" s="93"/>
      <c r="C436" s="93"/>
      <c r="D436" s="49"/>
      <c r="E436" s="116"/>
      <c r="F436" s="116"/>
      <c r="G436" s="94"/>
      <c r="H436" s="173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</row>
    <row r="437">
      <c r="A437" s="172"/>
      <c r="B437" s="93"/>
      <c r="C437" s="93"/>
      <c r="D437" s="49"/>
      <c r="E437" s="116"/>
      <c r="F437" s="116"/>
      <c r="G437" s="94"/>
      <c r="H437" s="173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</row>
    <row r="438">
      <c r="A438" s="172"/>
      <c r="B438" s="93"/>
      <c r="C438" s="93"/>
      <c r="D438" s="49"/>
      <c r="E438" s="116"/>
      <c r="F438" s="116"/>
      <c r="G438" s="94"/>
      <c r="H438" s="173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</row>
    <row r="439">
      <c r="A439" s="172"/>
      <c r="B439" s="93"/>
      <c r="C439" s="93"/>
      <c r="D439" s="49"/>
      <c r="E439" s="116"/>
      <c r="F439" s="116"/>
      <c r="G439" s="94"/>
      <c r="H439" s="173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</row>
    <row r="440">
      <c r="A440" s="172"/>
      <c r="B440" s="93"/>
      <c r="C440" s="93"/>
      <c r="D440" s="49"/>
      <c r="E440" s="116"/>
      <c r="F440" s="116"/>
      <c r="G440" s="94"/>
      <c r="H440" s="173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</row>
    <row r="441">
      <c r="A441" s="172"/>
      <c r="B441" s="93"/>
      <c r="C441" s="93"/>
      <c r="D441" s="49"/>
      <c r="E441" s="116"/>
      <c r="F441" s="116"/>
      <c r="G441" s="94"/>
      <c r="H441" s="173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</row>
    <row r="442">
      <c r="A442" s="172"/>
      <c r="B442" s="93"/>
      <c r="C442" s="93"/>
      <c r="D442" s="49"/>
      <c r="E442" s="116"/>
      <c r="F442" s="116"/>
      <c r="G442" s="94"/>
      <c r="H442" s="173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</row>
    <row r="443">
      <c r="A443" s="172"/>
      <c r="B443" s="93"/>
      <c r="C443" s="93"/>
      <c r="D443" s="49"/>
      <c r="E443" s="116"/>
      <c r="F443" s="116"/>
      <c r="G443" s="94"/>
      <c r="H443" s="173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</row>
    <row r="444">
      <c r="A444" s="172"/>
      <c r="B444" s="93"/>
      <c r="C444" s="93"/>
      <c r="D444" s="49"/>
      <c r="E444" s="116"/>
      <c r="F444" s="116"/>
      <c r="G444" s="94"/>
      <c r="H444" s="173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</row>
    <row r="445">
      <c r="A445" s="172"/>
      <c r="B445" s="93"/>
      <c r="C445" s="93"/>
      <c r="D445" s="49"/>
      <c r="E445" s="116"/>
      <c r="F445" s="116"/>
      <c r="G445" s="94"/>
      <c r="H445" s="173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</row>
    <row r="446">
      <c r="A446" s="172"/>
      <c r="B446" s="93"/>
      <c r="C446" s="93"/>
      <c r="D446" s="49"/>
      <c r="E446" s="116"/>
      <c r="F446" s="116"/>
      <c r="G446" s="94"/>
      <c r="H446" s="173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</row>
    <row r="447">
      <c r="A447" s="172"/>
      <c r="B447" s="93"/>
      <c r="C447" s="93"/>
      <c r="D447" s="49"/>
      <c r="E447" s="116"/>
      <c r="F447" s="116"/>
      <c r="G447" s="94"/>
      <c r="H447" s="173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</row>
    <row r="448">
      <c r="A448" s="172"/>
      <c r="B448" s="93"/>
      <c r="C448" s="93"/>
      <c r="D448" s="49"/>
      <c r="E448" s="116"/>
      <c r="F448" s="116"/>
      <c r="G448" s="94"/>
      <c r="H448" s="173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</row>
    <row r="449">
      <c r="A449" s="172"/>
      <c r="B449" s="93"/>
      <c r="C449" s="93"/>
      <c r="D449" s="49"/>
      <c r="E449" s="116"/>
      <c r="F449" s="116"/>
      <c r="G449" s="94"/>
      <c r="H449" s="173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</row>
    <row r="450">
      <c r="A450" s="172"/>
      <c r="B450" s="93"/>
      <c r="C450" s="93"/>
      <c r="D450" s="49"/>
      <c r="E450" s="116"/>
      <c r="F450" s="116"/>
      <c r="G450" s="94"/>
      <c r="H450" s="173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</row>
    <row r="451">
      <c r="A451" s="172"/>
      <c r="B451" s="93"/>
      <c r="C451" s="93"/>
      <c r="D451" s="49"/>
      <c r="E451" s="116"/>
      <c r="F451" s="116"/>
      <c r="G451" s="94"/>
      <c r="H451" s="173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</row>
    <row r="452">
      <c r="A452" s="172"/>
      <c r="B452" s="93"/>
      <c r="C452" s="93"/>
      <c r="D452" s="49"/>
      <c r="E452" s="116"/>
      <c r="F452" s="116"/>
      <c r="G452" s="94"/>
      <c r="H452" s="173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</row>
    <row r="453">
      <c r="A453" s="172"/>
      <c r="B453" s="93"/>
      <c r="C453" s="93"/>
      <c r="D453" s="49"/>
      <c r="E453" s="116"/>
      <c r="F453" s="116"/>
      <c r="G453" s="94"/>
      <c r="H453" s="173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</row>
    <row r="454">
      <c r="A454" s="172"/>
      <c r="B454" s="93"/>
      <c r="C454" s="93"/>
      <c r="D454" s="49"/>
      <c r="E454" s="116"/>
      <c r="F454" s="116"/>
      <c r="G454" s="94"/>
      <c r="H454" s="173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</row>
    <row r="455">
      <c r="A455" s="172"/>
      <c r="B455" s="93"/>
      <c r="C455" s="93"/>
      <c r="D455" s="49"/>
      <c r="E455" s="116"/>
      <c r="F455" s="116"/>
      <c r="G455" s="94"/>
      <c r="H455" s="173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</row>
    <row r="456">
      <c r="A456" s="172"/>
      <c r="B456" s="93"/>
      <c r="C456" s="93"/>
      <c r="D456" s="49"/>
      <c r="E456" s="116"/>
      <c r="F456" s="116"/>
      <c r="G456" s="94"/>
      <c r="H456" s="173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</row>
    <row r="457">
      <c r="A457" s="172"/>
      <c r="B457" s="93"/>
      <c r="C457" s="93"/>
      <c r="D457" s="49"/>
      <c r="E457" s="116"/>
      <c r="F457" s="116"/>
      <c r="G457" s="94"/>
      <c r="H457" s="173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</row>
    <row r="458">
      <c r="A458" s="172"/>
      <c r="B458" s="93"/>
      <c r="C458" s="93"/>
      <c r="D458" s="49"/>
      <c r="E458" s="116"/>
      <c r="F458" s="116"/>
      <c r="G458" s="94"/>
      <c r="H458" s="173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</row>
    <row r="459">
      <c r="A459" s="172"/>
      <c r="B459" s="93"/>
      <c r="C459" s="93"/>
      <c r="D459" s="49"/>
      <c r="E459" s="116"/>
      <c r="F459" s="116"/>
      <c r="G459" s="94"/>
      <c r="H459" s="173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</row>
    <row r="460">
      <c r="A460" s="172"/>
      <c r="B460" s="93"/>
      <c r="C460" s="93"/>
      <c r="D460" s="49"/>
      <c r="E460" s="116"/>
      <c r="F460" s="116"/>
      <c r="G460" s="94"/>
      <c r="H460" s="173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</row>
    <row r="461">
      <c r="A461" s="172"/>
      <c r="B461" s="93"/>
      <c r="C461" s="93"/>
      <c r="D461" s="49"/>
      <c r="E461" s="116"/>
      <c r="F461" s="116"/>
      <c r="G461" s="94"/>
      <c r="H461" s="173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</row>
    <row r="462">
      <c r="A462" s="172"/>
      <c r="B462" s="93"/>
      <c r="C462" s="93"/>
      <c r="D462" s="49"/>
      <c r="E462" s="116"/>
      <c r="F462" s="116"/>
      <c r="G462" s="94"/>
      <c r="H462" s="173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</row>
    <row r="463">
      <c r="A463" s="172"/>
      <c r="B463" s="93"/>
      <c r="C463" s="93"/>
      <c r="D463" s="49"/>
      <c r="E463" s="116"/>
      <c r="F463" s="116"/>
      <c r="G463" s="94"/>
      <c r="H463" s="173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</row>
    <row r="464">
      <c r="A464" s="172"/>
      <c r="B464" s="93"/>
      <c r="C464" s="93"/>
      <c r="D464" s="49"/>
      <c r="E464" s="116"/>
      <c r="F464" s="116"/>
      <c r="G464" s="94"/>
      <c r="H464" s="173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</row>
    <row r="465">
      <c r="A465" s="172"/>
      <c r="B465" s="93"/>
      <c r="C465" s="93"/>
      <c r="D465" s="49"/>
      <c r="E465" s="116"/>
      <c r="F465" s="116"/>
      <c r="G465" s="94"/>
      <c r="H465" s="173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</row>
    <row r="466">
      <c r="A466" s="172"/>
      <c r="B466" s="93"/>
      <c r="C466" s="93"/>
      <c r="D466" s="49"/>
      <c r="E466" s="116"/>
      <c r="F466" s="116"/>
      <c r="G466" s="94"/>
      <c r="H466" s="173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</row>
    <row r="467">
      <c r="A467" s="172"/>
      <c r="B467" s="93"/>
      <c r="C467" s="93"/>
      <c r="D467" s="49"/>
      <c r="E467" s="116"/>
      <c r="F467" s="116"/>
      <c r="G467" s="94"/>
      <c r="H467" s="173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</row>
    <row r="468">
      <c r="A468" s="172"/>
      <c r="B468" s="93"/>
      <c r="C468" s="93"/>
      <c r="D468" s="49"/>
      <c r="E468" s="116"/>
      <c r="F468" s="116"/>
      <c r="G468" s="94"/>
      <c r="H468" s="173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</row>
    <row r="469">
      <c r="A469" s="172"/>
      <c r="B469" s="93"/>
      <c r="C469" s="93"/>
      <c r="D469" s="49"/>
      <c r="E469" s="116"/>
      <c r="F469" s="116"/>
      <c r="G469" s="94"/>
      <c r="H469" s="173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</row>
    <row r="470">
      <c r="A470" s="172"/>
      <c r="B470" s="93"/>
      <c r="C470" s="93"/>
      <c r="D470" s="49"/>
      <c r="E470" s="116"/>
      <c r="F470" s="116"/>
      <c r="G470" s="94"/>
      <c r="H470" s="173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</row>
    <row r="471">
      <c r="A471" s="172"/>
      <c r="B471" s="93"/>
      <c r="C471" s="93"/>
      <c r="D471" s="49"/>
      <c r="E471" s="116"/>
      <c r="F471" s="116"/>
      <c r="G471" s="94"/>
      <c r="H471" s="173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</row>
    <row r="472">
      <c r="A472" s="172"/>
      <c r="B472" s="93"/>
      <c r="C472" s="93"/>
      <c r="D472" s="49"/>
      <c r="E472" s="116"/>
      <c r="F472" s="116"/>
      <c r="G472" s="94"/>
      <c r="H472" s="173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</row>
    <row r="473">
      <c r="A473" s="172"/>
      <c r="B473" s="93"/>
      <c r="C473" s="93"/>
      <c r="D473" s="49"/>
      <c r="E473" s="116"/>
      <c r="F473" s="116"/>
      <c r="G473" s="94"/>
      <c r="H473" s="173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</row>
    <row r="474">
      <c r="A474" s="172"/>
      <c r="B474" s="93"/>
      <c r="C474" s="93"/>
      <c r="D474" s="49"/>
      <c r="E474" s="116"/>
      <c r="F474" s="116"/>
      <c r="G474" s="94"/>
      <c r="H474" s="173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</row>
    <row r="475">
      <c r="A475" s="172"/>
      <c r="B475" s="93"/>
      <c r="C475" s="93"/>
      <c r="D475" s="49"/>
      <c r="E475" s="116"/>
      <c r="F475" s="116"/>
      <c r="G475" s="94"/>
      <c r="H475" s="173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</row>
    <row r="476">
      <c r="A476" s="172"/>
      <c r="B476" s="93"/>
      <c r="C476" s="93"/>
      <c r="D476" s="49"/>
      <c r="E476" s="116"/>
      <c r="F476" s="116"/>
      <c r="G476" s="94"/>
      <c r="H476" s="173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</row>
    <row r="477">
      <c r="A477" s="172"/>
      <c r="B477" s="93"/>
      <c r="C477" s="93"/>
      <c r="D477" s="49"/>
      <c r="E477" s="116"/>
      <c r="F477" s="116"/>
      <c r="G477" s="94"/>
      <c r="H477" s="173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</row>
    <row r="478">
      <c r="A478" s="172"/>
      <c r="B478" s="93"/>
      <c r="C478" s="93"/>
      <c r="D478" s="49"/>
      <c r="E478" s="116"/>
      <c r="F478" s="116"/>
      <c r="G478" s="94"/>
      <c r="H478" s="173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</row>
    <row r="479">
      <c r="A479" s="172"/>
      <c r="B479" s="93"/>
      <c r="C479" s="93"/>
      <c r="D479" s="49"/>
      <c r="E479" s="116"/>
      <c r="F479" s="116"/>
      <c r="G479" s="94"/>
      <c r="H479" s="173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</row>
    <row r="480">
      <c r="A480" s="172"/>
      <c r="B480" s="93"/>
      <c r="C480" s="93"/>
      <c r="D480" s="49"/>
      <c r="E480" s="116"/>
      <c r="F480" s="116"/>
      <c r="G480" s="94"/>
      <c r="H480" s="173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</row>
    <row r="481">
      <c r="A481" s="172"/>
      <c r="B481" s="93"/>
      <c r="C481" s="93"/>
      <c r="D481" s="49"/>
      <c r="E481" s="116"/>
      <c r="F481" s="116"/>
      <c r="G481" s="94"/>
      <c r="H481" s="173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</row>
    <row r="482">
      <c r="A482" s="172"/>
      <c r="B482" s="93"/>
      <c r="C482" s="93"/>
      <c r="D482" s="49"/>
      <c r="E482" s="116"/>
      <c r="F482" s="116"/>
      <c r="G482" s="94"/>
      <c r="H482" s="173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</row>
    <row r="483">
      <c r="A483" s="172"/>
      <c r="B483" s="93"/>
      <c r="C483" s="93"/>
      <c r="D483" s="49"/>
      <c r="E483" s="116"/>
      <c r="F483" s="116"/>
      <c r="G483" s="94"/>
      <c r="H483" s="173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</row>
    <row r="484">
      <c r="A484" s="172"/>
      <c r="B484" s="93"/>
      <c r="C484" s="93"/>
      <c r="D484" s="49"/>
      <c r="E484" s="116"/>
      <c r="F484" s="116"/>
      <c r="G484" s="94"/>
      <c r="H484" s="173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</row>
    <row r="485">
      <c r="A485" s="172"/>
      <c r="B485" s="93"/>
      <c r="C485" s="93"/>
      <c r="D485" s="49"/>
      <c r="E485" s="116"/>
      <c r="F485" s="116"/>
      <c r="G485" s="94"/>
      <c r="H485" s="173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</row>
    <row r="486">
      <c r="A486" s="172"/>
      <c r="B486" s="93"/>
      <c r="C486" s="93"/>
      <c r="D486" s="49"/>
      <c r="E486" s="116"/>
      <c r="F486" s="116"/>
      <c r="G486" s="94"/>
      <c r="H486" s="173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</row>
    <row r="487">
      <c r="A487" s="172"/>
      <c r="B487" s="93"/>
      <c r="C487" s="93"/>
      <c r="D487" s="49"/>
      <c r="E487" s="116"/>
      <c r="F487" s="116"/>
      <c r="G487" s="94"/>
      <c r="H487" s="173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</row>
    <row r="488">
      <c r="A488" s="172"/>
      <c r="B488" s="93"/>
      <c r="C488" s="93"/>
      <c r="D488" s="49"/>
      <c r="E488" s="116"/>
      <c r="F488" s="116"/>
      <c r="G488" s="94"/>
      <c r="H488" s="173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</row>
    <row r="489">
      <c r="A489" s="172"/>
      <c r="B489" s="93"/>
      <c r="C489" s="93"/>
      <c r="D489" s="49"/>
      <c r="E489" s="116"/>
      <c r="F489" s="116"/>
      <c r="G489" s="94"/>
      <c r="H489" s="173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</row>
    <row r="490">
      <c r="A490" s="172"/>
      <c r="B490" s="93"/>
      <c r="C490" s="93"/>
      <c r="D490" s="49"/>
      <c r="E490" s="116"/>
      <c r="F490" s="116"/>
      <c r="G490" s="94"/>
      <c r="H490" s="173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</row>
    <row r="491">
      <c r="A491" s="172"/>
      <c r="B491" s="93"/>
      <c r="C491" s="93"/>
      <c r="D491" s="49"/>
      <c r="E491" s="116"/>
      <c r="F491" s="116"/>
      <c r="G491" s="94"/>
      <c r="H491" s="173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</row>
    <row r="492">
      <c r="A492" s="172"/>
      <c r="B492" s="93"/>
      <c r="C492" s="93"/>
      <c r="D492" s="49"/>
      <c r="E492" s="116"/>
      <c r="F492" s="116"/>
      <c r="G492" s="94"/>
      <c r="H492" s="173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</row>
    <row r="493">
      <c r="A493" s="172"/>
      <c r="B493" s="93"/>
      <c r="C493" s="93"/>
      <c r="D493" s="49"/>
      <c r="E493" s="116"/>
      <c r="F493" s="116"/>
      <c r="G493" s="94"/>
      <c r="H493" s="173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</row>
    <row r="494">
      <c r="A494" s="172"/>
      <c r="B494" s="93"/>
      <c r="C494" s="93"/>
      <c r="D494" s="49"/>
      <c r="E494" s="116"/>
      <c r="F494" s="116"/>
      <c r="G494" s="94"/>
      <c r="H494" s="173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</row>
    <row r="495">
      <c r="A495" s="172"/>
      <c r="B495" s="93"/>
      <c r="C495" s="93"/>
      <c r="D495" s="49"/>
      <c r="E495" s="116"/>
      <c r="F495" s="116"/>
      <c r="G495" s="94"/>
      <c r="H495" s="173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</row>
    <row r="496">
      <c r="A496" s="172"/>
      <c r="B496" s="93"/>
      <c r="C496" s="93"/>
      <c r="D496" s="49"/>
      <c r="E496" s="116"/>
      <c r="F496" s="116"/>
      <c r="G496" s="94"/>
      <c r="H496" s="173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</row>
    <row r="497">
      <c r="A497" s="172"/>
      <c r="B497" s="93"/>
      <c r="C497" s="93"/>
      <c r="D497" s="49"/>
      <c r="E497" s="116"/>
      <c r="F497" s="116"/>
      <c r="G497" s="94"/>
      <c r="H497" s="173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</row>
    <row r="498">
      <c r="A498" s="172"/>
      <c r="B498" s="93"/>
      <c r="C498" s="93"/>
      <c r="D498" s="49"/>
      <c r="E498" s="116"/>
      <c r="F498" s="116"/>
      <c r="G498" s="94"/>
      <c r="H498" s="173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</row>
    <row r="499">
      <c r="A499" s="172"/>
      <c r="B499" s="93"/>
      <c r="C499" s="93"/>
      <c r="D499" s="49"/>
      <c r="E499" s="116"/>
      <c r="F499" s="116"/>
      <c r="G499" s="94"/>
      <c r="H499" s="173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</row>
    <row r="500">
      <c r="A500" s="172"/>
      <c r="B500" s="93"/>
      <c r="C500" s="93"/>
      <c r="D500" s="49"/>
      <c r="E500" s="116"/>
      <c r="F500" s="116"/>
      <c r="G500" s="94"/>
      <c r="H500" s="173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</row>
    <row r="501">
      <c r="A501" s="172"/>
      <c r="B501" s="93"/>
      <c r="C501" s="93"/>
      <c r="D501" s="49"/>
      <c r="E501" s="116"/>
      <c r="F501" s="116"/>
      <c r="G501" s="94"/>
      <c r="H501" s="173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</row>
    <row r="502">
      <c r="A502" s="172"/>
      <c r="B502" s="93"/>
      <c r="C502" s="93"/>
      <c r="D502" s="49"/>
      <c r="E502" s="116"/>
      <c r="F502" s="116"/>
      <c r="G502" s="94"/>
      <c r="H502" s="173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</row>
    <row r="503">
      <c r="A503" s="172"/>
      <c r="B503" s="93"/>
      <c r="C503" s="93"/>
      <c r="D503" s="49"/>
      <c r="E503" s="116"/>
      <c r="F503" s="116"/>
      <c r="G503" s="94"/>
      <c r="H503" s="173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</row>
    <row r="504">
      <c r="A504" s="172"/>
      <c r="B504" s="93"/>
      <c r="C504" s="93"/>
      <c r="D504" s="49"/>
      <c r="E504" s="116"/>
      <c r="F504" s="116"/>
      <c r="G504" s="94"/>
      <c r="H504" s="173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</row>
    <row r="505">
      <c r="A505" s="172"/>
      <c r="B505" s="93"/>
      <c r="C505" s="93"/>
      <c r="D505" s="49"/>
      <c r="E505" s="116"/>
      <c r="F505" s="116"/>
      <c r="G505" s="94"/>
      <c r="H505" s="173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</row>
    <row r="506">
      <c r="A506" s="172"/>
      <c r="B506" s="93"/>
      <c r="C506" s="93"/>
      <c r="D506" s="49"/>
      <c r="E506" s="116"/>
      <c r="F506" s="116"/>
      <c r="G506" s="94"/>
      <c r="H506" s="173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</row>
    <row r="507">
      <c r="A507" s="172"/>
      <c r="B507" s="93"/>
      <c r="C507" s="93"/>
      <c r="D507" s="49"/>
      <c r="E507" s="116"/>
      <c r="F507" s="116"/>
      <c r="G507" s="94"/>
      <c r="H507" s="173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</row>
    <row r="508">
      <c r="A508" s="172"/>
      <c r="B508" s="93"/>
      <c r="C508" s="93"/>
      <c r="D508" s="49"/>
      <c r="E508" s="116"/>
      <c r="F508" s="116"/>
      <c r="G508" s="94"/>
      <c r="H508" s="173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</row>
    <row r="509">
      <c r="A509" s="172"/>
      <c r="B509" s="93"/>
      <c r="C509" s="93"/>
      <c r="D509" s="49"/>
      <c r="E509" s="116"/>
      <c r="F509" s="116"/>
      <c r="G509" s="94"/>
      <c r="H509" s="173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</row>
    <row r="510">
      <c r="A510" s="172"/>
      <c r="B510" s="93"/>
      <c r="C510" s="93"/>
      <c r="D510" s="49"/>
      <c r="E510" s="116"/>
      <c r="F510" s="116"/>
      <c r="G510" s="94"/>
      <c r="H510" s="173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</row>
    <row r="511">
      <c r="A511" s="172"/>
      <c r="B511" s="93"/>
      <c r="C511" s="93"/>
      <c r="D511" s="49"/>
      <c r="E511" s="116"/>
      <c r="F511" s="116"/>
      <c r="G511" s="94"/>
      <c r="H511" s="173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</row>
    <row r="512">
      <c r="A512" s="172"/>
      <c r="B512" s="93"/>
      <c r="C512" s="93"/>
      <c r="D512" s="49"/>
      <c r="E512" s="116"/>
      <c r="F512" s="116"/>
      <c r="G512" s="94"/>
      <c r="H512" s="173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</row>
    <row r="513">
      <c r="A513" s="172"/>
      <c r="B513" s="93"/>
      <c r="C513" s="93"/>
      <c r="D513" s="49"/>
      <c r="E513" s="116"/>
      <c r="F513" s="116"/>
      <c r="G513" s="94"/>
      <c r="H513" s="173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</row>
    <row r="514">
      <c r="A514" s="172"/>
      <c r="B514" s="93"/>
      <c r="C514" s="93"/>
      <c r="D514" s="49"/>
      <c r="E514" s="116"/>
      <c r="F514" s="116"/>
      <c r="G514" s="94"/>
      <c r="H514" s="173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</row>
    <row r="515">
      <c r="A515" s="172"/>
      <c r="B515" s="93"/>
      <c r="C515" s="93"/>
      <c r="D515" s="49"/>
      <c r="E515" s="116"/>
      <c r="F515" s="116"/>
      <c r="G515" s="94"/>
      <c r="H515" s="173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</row>
    <row r="516">
      <c r="A516" s="172"/>
      <c r="B516" s="93"/>
      <c r="C516" s="93"/>
      <c r="D516" s="49"/>
      <c r="E516" s="116"/>
      <c r="F516" s="116"/>
      <c r="G516" s="94"/>
      <c r="H516" s="173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</row>
    <row r="517">
      <c r="A517" s="172"/>
      <c r="B517" s="93"/>
      <c r="C517" s="93"/>
      <c r="D517" s="49"/>
      <c r="E517" s="116"/>
      <c r="F517" s="116"/>
      <c r="G517" s="94"/>
      <c r="H517" s="173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</row>
    <row r="518">
      <c r="A518" s="172"/>
      <c r="B518" s="93"/>
      <c r="C518" s="93"/>
      <c r="D518" s="49"/>
      <c r="E518" s="116"/>
      <c r="F518" s="116"/>
      <c r="G518" s="94"/>
      <c r="H518" s="173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</row>
    <row r="519">
      <c r="A519" s="172"/>
      <c r="B519" s="93"/>
      <c r="C519" s="93"/>
      <c r="D519" s="49"/>
      <c r="E519" s="116"/>
      <c r="F519" s="116"/>
      <c r="G519" s="94"/>
      <c r="H519" s="173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</row>
    <row r="520">
      <c r="A520" s="172"/>
      <c r="B520" s="93"/>
      <c r="C520" s="93"/>
      <c r="D520" s="49"/>
      <c r="E520" s="116"/>
      <c r="F520" s="116"/>
      <c r="G520" s="94"/>
      <c r="H520" s="173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</row>
    <row r="521">
      <c r="A521" s="172"/>
      <c r="B521" s="93"/>
      <c r="C521" s="93"/>
      <c r="D521" s="49"/>
      <c r="E521" s="116"/>
      <c r="F521" s="116"/>
      <c r="G521" s="94"/>
      <c r="H521" s="173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</row>
    <row r="522">
      <c r="A522" s="172"/>
      <c r="B522" s="93"/>
      <c r="C522" s="93"/>
      <c r="D522" s="49"/>
      <c r="E522" s="116"/>
      <c r="F522" s="116"/>
      <c r="G522" s="94"/>
      <c r="H522" s="173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</row>
    <row r="523">
      <c r="A523" s="172"/>
      <c r="B523" s="93"/>
      <c r="C523" s="93"/>
      <c r="D523" s="49"/>
      <c r="E523" s="116"/>
      <c r="F523" s="116"/>
      <c r="G523" s="94"/>
      <c r="H523" s="173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</row>
    <row r="524">
      <c r="A524" s="172"/>
      <c r="B524" s="93"/>
      <c r="C524" s="93"/>
      <c r="D524" s="49"/>
      <c r="E524" s="116"/>
      <c r="F524" s="116"/>
      <c r="G524" s="94"/>
      <c r="H524" s="173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</row>
    <row r="525">
      <c r="A525" s="172"/>
      <c r="B525" s="93"/>
      <c r="C525" s="93"/>
      <c r="D525" s="49"/>
      <c r="E525" s="116"/>
      <c r="F525" s="116"/>
      <c r="G525" s="94"/>
      <c r="H525" s="173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</row>
    <row r="526">
      <c r="A526" s="172"/>
      <c r="B526" s="93"/>
      <c r="C526" s="93"/>
      <c r="D526" s="49"/>
      <c r="E526" s="116"/>
      <c r="F526" s="116"/>
      <c r="G526" s="94"/>
      <c r="H526" s="173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</row>
    <row r="527">
      <c r="A527" s="172"/>
      <c r="B527" s="93"/>
      <c r="C527" s="93"/>
      <c r="D527" s="49"/>
      <c r="E527" s="116"/>
      <c r="F527" s="116"/>
      <c r="G527" s="94"/>
      <c r="H527" s="173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</row>
    <row r="528">
      <c r="A528" s="172"/>
      <c r="B528" s="93"/>
      <c r="C528" s="93"/>
      <c r="D528" s="49"/>
      <c r="E528" s="116"/>
      <c r="F528" s="116"/>
      <c r="G528" s="94"/>
      <c r="H528" s="173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</row>
    <row r="529">
      <c r="A529" s="172"/>
      <c r="B529" s="93"/>
      <c r="C529" s="93"/>
      <c r="D529" s="49"/>
      <c r="E529" s="116"/>
      <c r="F529" s="116"/>
      <c r="G529" s="94"/>
      <c r="H529" s="173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</row>
    <row r="530">
      <c r="A530" s="172"/>
      <c r="B530" s="93"/>
      <c r="C530" s="93"/>
      <c r="D530" s="49"/>
      <c r="E530" s="116"/>
      <c r="F530" s="116"/>
      <c r="G530" s="94"/>
      <c r="H530" s="173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</row>
    <row r="531">
      <c r="A531" s="172"/>
      <c r="B531" s="93"/>
      <c r="C531" s="93"/>
      <c r="D531" s="49"/>
      <c r="E531" s="116"/>
      <c r="F531" s="116"/>
      <c r="G531" s="94"/>
      <c r="H531" s="173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</row>
    <row r="532">
      <c r="A532" s="172"/>
      <c r="B532" s="93"/>
      <c r="C532" s="93"/>
      <c r="D532" s="49"/>
      <c r="E532" s="116"/>
      <c r="F532" s="116"/>
      <c r="G532" s="94"/>
      <c r="H532" s="173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</row>
    <row r="533">
      <c r="A533" s="172"/>
      <c r="B533" s="93"/>
      <c r="C533" s="93"/>
      <c r="D533" s="49"/>
      <c r="E533" s="116"/>
      <c r="F533" s="116"/>
      <c r="G533" s="94"/>
      <c r="H533" s="173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</row>
    <row r="534">
      <c r="A534" s="172"/>
      <c r="B534" s="93"/>
      <c r="C534" s="93"/>
      <c r="D534" s="49"/>
      <c r="E534" s="116"/>
      <c r="F534" s="116"/>
      <c r="G534" s="94"/>
      <c r="H534" s="173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</row>
    <row r="535">
      <c r="A535" s="172"/>
      <c r="B535" s="93"/>
      <c r="C535" s="93"/>
      <c r="D535" s="49"/>
      <c r="E535" s="116"/>
      <c r="F535" s="116"/>
      <c r="G535" s="94"/>
      <c r="H535" s="173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</row>
    <row r="536">
      <c r="A536" s="172"/>
      <c r="B536" s="93"/>
      <c r="C536" s="93"/>
      <c r="D536" s="49"/>
      <c r="E536" s="116"/>
      <c r="F536" s="116"/>
      <c r="G536" s="94"/>
      <c r="H536" s="173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</row>
    <row r="537">
      <c r="A537" s="172"/>
      <c r="B537" s="93"/>
      <c r="C537" s="93"/>
      <c r="D537" s="49"/>
      <c r="E537" s="116"/>
      <c r="F537" s="116"/>
      <c r="G537" s="94"/>
      <c r="H537" s="173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</row>
    <row r="538">
      <c r="A538" s="172"/>
      <c r="B538" s="93"/>
      <c r="C538" s="93"/>
      <c r="D538" s="49"/>
      <c r="E538" s="116"/>
      <c r="F538" s="116"/>
      <c r="G538" s="94"/>
      <c r="H538" s="173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</row>
    <row r="539">
      <c r="A539" s="172"/>
      <c r="B539" s="93"/>
      <c r="C539" s="93"/>
      <c r="D539" s="49"/>
      <c r="E539" s="116"/>
      <c r="F539" s="116"/>
      <c r="G539" s="94"/>
      <c r="H539" s="173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</row>
    <row r="540">
      <c r="A540" s="172"/>
      <c r="B540" s="93"/>
      <c r="C540" s="93"/>
      <c r="D540" s="49"/>
      <c r="E540" s="116"/>
      <c r="F540" s="116"/>
      <c r="G540" s="94"/>
      <c r="H540" s="173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</row>
    <row r="541">
      <c r="A541" s="172"/>
      <c r="B541" s="93"/>
      <c r="C541" s="93"/>
      <c r="D541" s="49"/>
      <c r="E541" s="116"/>
      <c r="F541" s="116"/>
      <c r="G541" s="94"/>
      <c r="H541" s="173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</row>
    <row r="542">
      <c r="A542" s="172"/>
      <c r="B542" s="93"/>
      <c r="C542" s="93"/>
      <c r="D542" s="49"/>
      <c r="E542" s="116"/>
      <c r="F542" s="116"/>
      <c r="G542" s="94"/>
      <c r="H542" s="173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</row>
    <row r="543">
      <c r="A543" s="172"/>
      <c r="B543" s="93"/>
      <c r="C543" s="93"/>
      <c r="D543" s="49"/>
      <c r="E543" s="116"/>
      <c r="F543" s="116"/>
      <c r="G543" s="94"/>
      <c r="H543" s="173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</row>
    <row r="544">
      <c r="A544" s="172"/>
      <c r="B544" s="93"/>
      <c r="C544" s="93"/>
      <c r="D544" s="49"/>
      <c r="E544" s="116"/>
      <c r="F544" s="116"/>
      <c r="G544" s="94"/>
      <c r="H544" s="173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</row>
    <row r="545">
      <c r="A545" s="172"/>
      <c r="B545" s="93"/>
      <c r="C545" s="93"/>
      <c r="D545" s="49"/>
      <c r="E545" s="116"/>
      <c r="F545" s="116"/>
      <c r="G545" s="94"/>
      <c r="H545" s="173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</row>
    <row r="546">
      <c r="A546" s="172"/>
      <c r="B546" s="93"/>
      <c r="C546" s="93"/>
      <c r="D546" s="49"/>
      <c r="E546" s="116"/>
      <c r="F546" s="116"/>
      <c r="G546" s="94"/>
      <c r="H546" s="173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</row>
    <row r="547">
      <c r="A547" s="172"/>
      <c r="B547" s="93"/>
      <c r="C547" s="93"/>
      <c r="D547" s="49"/>
      <c r="E547" s="116"/>
      <c r="F547" s="116"/>
      <c r="G547" s="94"/>
      <c r="H547" s="173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</row>
    <row r="548">
      <c r="A548" s="172"/>
      <c r="B548" s="93"/>
      <c r="C548" s="93"/>
      <c r="D548" s="49"/>
      <c r="E548" s="116"/>
      <c r="F548" s="116"/>
      <c r="G548" s="94"/>
      <c r="H548" s="173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</row>
    <row r="549">
      <c r="A549" s="172"/>
      <c r="B549" s="93"/>
      <c r="C549" s="93"/>
      <c r="D549" s="49"/>
      <c r="E549" s="116"/>
      <c r="F549" s="116"/>
      <c r="G549" s="94"/>
      <c r="H549" s="173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</row>
    <row r="550">
      <c r="A550" s="172"/>
      <c r="B550" s="93"/>
      <c r="C550" s="93"/>
      <c r="D550" s="49"/>
      <c r="E550" s="116"/>
      <c r="F550" s="116"/>
      <c r="G550" s="94"/>
      <c r="H550" s="173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</row>
    <row r="551">
      <c r="A551" s="172"/>
      <c r="B551" s="93"/>
      <c r="C551" s="93"/>
      <c r="D551" s="49"/>
      <c r="E551" s="116"/>
      <c r="F551" s="116"/>
      <c r="G551" s="94"/>
      <c r="H551" s="173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</row>
    <row r="552">
      <c r="A552" s="172"/>
      <c r="B552" s="93"/>
      <c r="C552" s="93"/>
      <c r="D552" s="49"/>
      <c r="E552" s="116"/>
      <c r="F552" s="116"/>
      <c r="G552" s="94"/>
      <c r="H552" s="173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</row>
    <row r="553">
      <c r="A553" s="172"/>
      <c r="B553" s="93"/>
      <c r="C553" s="93"/>
      <c r="D553" s="49"/>
      <c r="E553" s="116"/>
      <c r="F553" s="116"/>
      <c r="G553" s="94"/>
      <c r="H553" s="173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</row>
    <row r="554">
      <c r="A554" s="172"/>
      <c r="B554" s="93"/>
      <c r="C554" s="93"/>
      <c r="D554" s="49"/>
      <c r="E554" s="116"/>
      <c r="F554" s="116"/>
      <c r="G554" s="94"/>
      <c r="H554" s="173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</row>
    <row r="555">
      <c r="A555" s="172"/>
      <c r="B555" s="93"/>
      <c r="C555" s="93"/>
      <c r="D555" s="49"/>
      <c r="E555" s="116"/>
      <c r="F555" s="116"/>
      <c r="G555" s="94"/>
      <c r="H555" s="173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</row>
    <row r="556">
      <c r="A556" s="172"/>
      <c r="B556" s="93"/>
      <c r="C556" s="93"/>
      <c r="D556" s="49"/>
      <c r="E556" s="116"/>
      <c r="F556" s="116"/>
      <c r="G556" s="94"/>
      <c r="H556" s="173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</row>
    <row r="557">
      <c r="A557" s="172"/>
      <c r="B557" s="93"/>
      <c r="C557" s="93"/>
      <c r="D557" s="49"/>
      <c r="E557" s="116"/>
      <c r="F557" s="116"/>
      <c r="G557" s="94"/>
      <c r="H557" s="173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</row>
    <row r="558">
      <c r="A558" s="172"/>
      <c r="B558" s="93"/>
      <c r="C558" s="93"/>
      <c r="D558" s="49"/>
      <c r="E558" s="116"/>
      <c r="F558" s="116"/>
      <c r="G558" s="94"/>
      <c r="H558" s="173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</row>
    <row r="559">
      <c r="A559" s="172"/>
      <c r="B559" s="93"/>
      <c r="C559" s="93"/>
      <c r="D559" s="49"/>
      <c r="E559" s="116"/>
      <c r="F559" s="116"/>
      <c r="G559" s="94"/>
      <c r="H559" s="173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</row>
    <row r="560">
      <c r="A560" s="172"/>
      <c r="B560" s="93"/>
      <c r="C560" s="93"/>
      <c r="D560" s="49"/>
      <c r="E560" s="116"/>
      <c r="F560" s="116"/>
      <c r="G560" s="94"/>
      <c r="H560" s="173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</row>
    <row r="561">
      <c r="A561" s="172"/>
      <c r="B561" s="93"/>
      <c r="C561" s="93"/>
      <c r="D561" s="49"/>
      <c r="E561" s="116"/>
      <c r="F561" s="116"/>
      <c r="G561" s="94"/>
      <c r="H561" s="173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</row>
    <row r="562">
      <c r="A562" s="172"/>
      <c r="B562" s="93"/>
      <c r="C562" s="93"/>
      <c r="D562" s="49"/>
      <c r="E562" s="116"/>
      <c r="F562" s="116"/>
      <c r="G562" s="94"/>
      <c r="H562" s="173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</row>
    <row r="563">
      <c r="A563" s="172"/>
      <c r="B563" s="93"/>
      <c r="C563" s="93"/>
      <c r="D563" s="49"/>
      <c r="E563" s="116"/>
      <c r="F563" s="116"/>
      <c r="G563" s="94"/>
      <c r="H563" s="173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</row>
    <row r="564">
      <c r="A564" s="172"/>
      <c r="B564" s="93"/>
      <c r="C564" s="93"/>
      <c r="D564" s="49"/>
      <c r="E564" s="116"/>
      <c r="F564" s="116"/>
      <c r="G564" s="94"/>
      <c r="H564" s="173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</row>
    <row r="565">
      <c r="A565" s="172"/>
      <c r="B565" s="93"/>
      <c r="C565" s="93"/>
      <c r="D565" s="49"/>
      <c r="E565" s="116"/>
      <c r="F565" s="116"/>
      <c r="G565" s="94"/>
      <c r="H565" s="173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</row>
    <row r="566">
      <c r="A566" s="172"/>
      <c r="B566" s="93"/>
      <c r="C566" s="93"/>
      <c r="D566" s="49"/>
      <c r="E566" s="116"/>
      <c r="F566" s="116"/>
      <c r="G566" s="94"/>
      <c r="H566" s="173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</row>
    <row r="567">
      <c r="A567" s="172"/>
      <c r="B567" s="93"/>
      <c r="C567" s="93"/>
      <c r="D567" s="49"/>
      <c r="E567" s="116"/>
      <c r="F567" s="116"/>
      <c r="G567" s="94"/>
      <c r="H567" s="173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</row>
    <row r="568">
      <c r="A568" s="172"/>
      <c r="B568" s="93"/>
      <c r="C568" s="93"/>
      <c r="D568" s="49"/>
      <c r="E568" s="116"/>
      <c r="F568" s="116"/>
      <c r="G568" s="94"/>
      <c r="H568" s="173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</row>
    <row r="569">
      <c r="A569" s="172"/>
      <c r="B569" s="93"/>
      <c r="C569" s="93"/>
      <c r="D569" s="49"/>
      <c r="E569" s="116"/>
      <c r="F569" s="116"/>
      <c r="G569" s="94"/>
      <c r="H569" s="173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</row>
    <row r="570">
      <c r="A570" s="172"/>
      <c r="B570" s="93"/>
      <c r="C570" s="93"/>
      <c r="D570" s="49"/>
      <c r="E570" s="116"/>
      <c r="F570" s="116"/>
      <c r="G570" s="94"/>
      <c r="H570" s="173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</row>
    <row r="571">
      <c r="A571" s="172"/>
      <c r="B571" s="93"/>
      <c r="C571" s="93"/>
      <c r="D571" s="49"/>
      <c r="E571" s="116"/>
      <c r="F571" s="116"/>
      <c r="G571" s="94"/>
      <c r="H571" s="173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</row>
    <row r="572">
      <c r="A572" s="172"/>
      <c r="B572" s="93"/>
      <c r="C572" s="93"/>
      <c r="D572" s="49"/>
      <c r="E572" s="116"/>
      <c r="F572" s="116"/>
      <c r="G572" s="94"/>
      <c r="H572" s="173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</row>
    <row r="573">
      <c r="A573" s="172"/>
      <c r="B573" s="93"/>
      <c r="C573" s="93"/>
      <c r="D573" s="49"/>
      <c r="E573" s="116"/>
      <c r="F573" s="116"/>
      <c r="G573" s="94"/>
      <c r="H573" s="173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</row>
    <row r="574">
      <c r="A574" s="172"/>
      <c r="B574" s="93"/>
      <c r="C574" s="93"/>
      <c r="D574" s="49"/>
      <c r="E574" s="116"/>
      <c r="F574" s="116"/>
      <c r="G574" s="94"/>
      <c r="H574" s="173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</row>
    <row r="575">
      <c r="A575" s="172"/>
      <c r="B575" s="93"/>
      <c r="C575" s="93"/>
      <c r="D575" s="49"/>
      <c r="E575" s="116"/>
      <c r="F575" s="116"/>
      <c r="G575" s="94"/>
      <c r="H575" s="173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</row>
    <row r="576">
      <c r="A576" s="172"/>
      <c r="B576" s="93"/>
      <c r="C576" s="93"/>
      <c r="D576" s="49"/>
      <c r="E576" s="116"/>
      <c r="F576" s="116"/>
      <c r="G576" s="94"/>
      <c r="H576" s="173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</row>
    <row r="577">
      <c r="A577" s="172"/>
      <c r="B577" s="93"/>
      <c r="C577" s="93"/>
      <c r="D577" s="49"/>
      <c r="E577" s="116"/>
      <c r="F577" s="116"/>
      <c r="G577" s="94"/>
      <c r="H577" s="173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</row>
    <row r="578">
      <c r="A578" s="172"/>
      <c r="B578" s="93"/>
      <c r="C578" s="93"/>
      <c r="D578" s="49"/>
      <c r="E578" s="116"/>
      <c r="F578" s="116"/>
      <c r="G578" s="94"/>
      <c r="H578" s="173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</row>
    <row r="579">
      <c r="A579" s="172"/>
      <c r="B579" s="93"/>
      <c r="C579" s="93"/>
      <c r="D579" s="49"/>
      <c r="E579" s="116"/>
      <c r="F579" s="116"/>
      <c r="G579" s="94"/>
      <c r="H579" s="173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</row>
    <row r="580">
      <c r="A580" s="172"/>
      <c r="B580" s="93"/>
      <c r="C580" s="93"/>
      <c r="D580" s="49"/>
      <c r="E580" s="116"/>
      <c r="F580" s="116"/>
      <c r="G580" s="94"/>
      <c r="H580" s="173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</row>
    <row r="581">
      <c r="A581" s="172"/>
      <c r="B581" s="93"/>
      <c r="C581" s="93"/>
      <c r="D581" s="49"/>
      <c r="E581" s="116"/>
      <c r="F581" s="116"/>
      <c r="G581" s="94"/>
      <c r="H581" s="173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</row>
    <row r="582">
      <c r="A582" s="172"/>
      <c r="B582" s="93"/>
      <c r="C582" s="93"/>
      <c r="D582" s="49"/>
      <c r="E582" s="116"/>
      <c r="F582" s="116"/>
      <c r="G582" s="94"/>
      <c r="H582" s="173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</row>
    <row r="583">
      <c r="A583" s="172"/>
      <c r="B583" s="93"/>
      <c r="C583" s="93"/>
      <c r="D583" s="49"/>
      <c r="E583" s="116"/>
      <c r="F583" s="116"/>
      <c r="G583" s="94"/>
      <c r="H583" s="173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</row>
    <row r="584">
      <c r="A584" s="172"/>
      <c r="B584" s="93"/>
      <c r="C584" s="93"/>
      <c r="D584" s="49"/>
      <c r="E584" s="116"/>
      <c r="F584" s="116"/>
      <c r="G584" s="94"/>
      <c r="H584" s="173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</row>
    <row r="585">
      <c r="A585" s="172"/>
      <c r="B585" s="93"/>
      <c r="C585" s="93"/>
      <c r="D585" s="49"/>
      <c r="E585" s="116"/>
      <c r="F585" s="116"/>
      <c r="G585" s="94"/>
      <c r="H585" s="173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</row>
    <row r="586">
      <c r="A586" s="172"/>
      <c r="B586" s="93"/>
      <c r="C586" s="93"/>
      <c r="D586" s="49"/>
      <c r="E586" s="116"/>
      <c r="F586" s="116"/>
      <c r="G586" s="94"/>
      <c r="H586" s="173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</row>
    <row r="587">
      <c r="A587" s="172"/>
      <c r="B587" s="93"/>
      <c r="C587" s="93"/>
      <c r="D587" s="49"/>
      <c r="E587" s="116"/>
      <c r="F587" s="116"/>
      <c r="G587" s="94"/>
      <c r="H587" s="173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</row>
    <row r="588">
      <c r="A588" s="172"/>
      <c r="B588" s="93"/>
      <c r="C588" s="93"/>
      <c r="D588" s="49"/>
      <c r="E588" s="116"/>
      <c r="F588" s="116"/>
      <c r="G588" s="94"/>
      <c r="H588" s="173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</row>
    <row r="589">
      <c r="A589" s="172"/>
      <c r="B589" s="93"/>
      <c r="C589" s="93"/>
      <c r="D589" s="49"/>
      <c r="E589" s="116"/>
      <c r="F589" s="116"/>
      <c r="G589" s="94"/>
      <c r="H589" s="173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</row>
    <row r="590">
      <c r="A590" s="172"/>
      <c r="B590" s="93"/>
      <c r="C590" s="93"/>
      <c r="D590" s="49"/>
      <c r="E590" s="116"/>
      <c r="F590" s="116"/>
      <c r="G590" s="94"/>
      <c r="H590" s="173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</row>
    <row r="591">
      <c r="A591" s="172"/>
      <c r="B591" s="93"/>
      <c r="C591" s="93"/>
      <c r="D591" s="49"/>
      <c r="E591" s="116"/>
      <c r="F591" s="116"/>
      <c r="G591" s="94"/>
      <c r="H591" s="173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</row>
    <row r="592">
      <c r="A592" s="172"/>
      <c r="B592" s="93"/>
      <c r="C592" s="93"/>
      <c r="D592" s="49"/>
      <c r="E592" s="116"/>
      <c r="F592" s="116"/>
      <c r="G592" s="94"/>
      <c r="H592" s="173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</row>
    <row r="593">
      <c r="A593" s="172"/>
      <c r="B593" s="93"/>
      <c r="C593" s="93"/>
      <c r="D593" s="49"/>
      <c r="E593" s="116"/>
      <c r="F593" s="116"/>
      <c r="G593" s="94"/>
      <c r="H593" s="173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</row>
    <row r="594">
      <c r="A594" s="172"/>
      <c r="B594" s="93"/>
      <c r="C594" s="93"/>
      <c r="D594" s="49"/>
      <c r="E594" s="116"/>
      <c r="F594" s="116"/>
      <c r="G594" s="94"/>
      <c r="H594" s="173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</row>
    <row r="595">
      <c r="A595" s="172"/>
      <c r="B595" s="93"/>
      <c r="C595" s="93"/>
      <c r="D595" s="49"/>
      <c r="E595" s="116"/>
      <c r="F595" s="116"/>
      <c r="G595" s="94"/>
      <c r="H595" s="173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</row>
    <row r="596">
      <c r="A596" s="172"/>
      <c r="B596" s="93"/>
      <c r="C596" s="93"/>
      <c r="D596" s="49"/>
      <c r="E596" s="116"/>
      <c r="F596" s="116"/>
      <c r="G596" s="94"/>
      <c r="H596" s="173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</row>
    <row r="597">
      <c r="A597" s="172"/>
      <c r="B597" s="93"/>
      <c r="C597" s="93"/>
      <c r="D597" s="49"/>
      <c r="E597" s="116"/>
      <c r="F597" s="116"/>
      <c r="G597" s="94"/>
      <c r="H597" s="173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</row>
    <row r="598">
      <c r="A598" s="172"/>
      <c r="B598" s="93"/>
      <c r="C598" s="93"/>
      <c r="D598" s="49"/>
      <c r="E598" s="116"/>
      <c r="F598" s="116"/>
      <c r="G598" s="94"/>
      <c r="H598" s="173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</row>
    <row r="599">
      <c r="A599" s="172"/>
      <c r="B599" s="93"/>
      <c r="C599" s="93"/>
      <c r="D599" s="49"/>
      <c r="E599" s="116"/>
      <c r="F599" s="116"/>
      <c r="G599" s="94"/>
      <c r="H599" s="173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</row>
    <row r="600">
      <c r="A600" s="172"/>
      <c r="B600" s="93"/>
      <c r="C600" s="93"/>
      <c r="D600" s="49"/>
      <c r="E600" s="116"/>
      <c r="F600" s="116"/>
      <c r="G600" s="94"/>
      <c r="H600" s="173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</row>
    <row r="601">
      <c r="A601" s="172"/>
      <c r="B601" s="93"/>
      <c r="C601" s="93"/>
      <c r="D601" s="49"/>
      <c r="E601" s="116"/>
      <c r="F601" s="116"/>
      <c r="G601" s="94"/>
      <c r="H601" s="173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</row>
    <row r="602">
      <c r="A602" s="172"/>
      <c r="B602" s="93"/>
      <c r="C602" s="93"/>
      <c r="D602" s="49"/>
      <c r="E602" s="116"/>
      <c r="F602" s="116"/>
      <c r="G602" s="94"/>
      <c r="H602" s="173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</row>
    <row r="603">
      <c r="A603" s="172"/>
      <c r="B603" s="93"/>
      <c r="C603" s="93"/>
      <c r="D603" s="49"/>
      <c r="E603" s="116"/>
      <c r="F603" s="116"/>
      <c r="G603" s="94"/>
      <c r="H603" s="173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</row>
    <row r="604">
      <c r="A604" s="172"/>
      <c r="B604" s="93"/>
      <c r="C604" s="93"/>
      <c r="D604" s="49"/>
      <c r="E604" s="116"/>
      <c r="F604" s="116"/>
      <c r="G604" s="94"/>
      <c r="H604" s="173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</row>
    <row r="605">
      <c r="A605" s="172"/>
      <c r="B605" s="93"/>
      <c r="C605" s="93"/>
      <c r="D605" s="49"/>
      <c r="E605" s="116"/>
      <c r="F605" s="116"/>
      <c r="G605" s="94"/>
      <c r="H605" s="173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</row>
    <row r="606">
      <c r="A606" s="172"/>
      <c r="B606" s="93"/>
      <c r="C606" s="93"/>
      <c r="D606" s="49"/>
      <c r="E606" s="116"/>
      <c r="F606" s="116"/>
      <c r="G606" s="94"/>
      <c r="H606" s="173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</row>
    <row r="607">
      <c r="A607" s="172"/>
      <c r="B607" s="93"/>
      <c r="C607" s="93"/>
      <c r="D607" s="49"/>
      <c r="E607" s="116"/>
      <c r="F607" s="116"/>
      <c r="G607" s="94"/>
      <c r="H607" s="173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</row>
    <row r="608">
      <c r="A608" s="172"/>
      <c r="B608" s="93"/>
      <c r="C608" s="93"/>
      <c r="D608" s="49"/>
      <c r="E608" s="116"/>
      <c r="F608" s="116"/>
      <c r="G608" s="94"/>
      <c r="H608" s="173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</row>
    <row r="609">
      <c r="A609" s="172"/>
      <c r="B609" s="93"/>
      <c r="C609" s="93"/>
      <c r="D609" s="49"/>
      <c r="E609" s="116"/>
      <c r="F609" s="116"/>
      <c r="G609" s="94"/>
      <c r="H609" s="173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</row>
    <row r="610">
      <c r="A610" s="172"/>
      <c r="B610" s="93"/>
      <c r="C610" s="93"/>
      <c r="D610" s="49"/>
      <c r="E610" s="116"/>
      <c r="F610" s="116"/>
      <c r="G610" s="94"/>
      <c r="H610" s="173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</row>
    <row r="611">
      <c r="A611" s="172"/>
      <c r="B611" s="93"/>
      <c r="C611" s="93"/>
      <c r="D611" s="49"/>
      <c r="E611" s="116"/>
      <c r="F611" s="116"/>
      <c r="G611" s="94"/>
      <c r="H611" s="173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</row>
    <row r="612">
      <c r="A612" s="172"/>
      <c r="B612" s="93"/>
      <c r="C612" s="93"/>
      <c r="D612" s="49"/>
      <c r="E612" s="116"/>
      <c r="F612" s="116"/>
      <c r="G612" s="94"/>
      <c r="H612" s="173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</row>
    <row r="613">
      <c r="A613" s="172"/>
      <c r="B613" s="93"/>
      <c r="C613" s="93"/>
      <c r="D613" s="49"/>
      <c r="E613" s="116"/>
      <c r="F613" s="116"/>
      <c r="G613" s="94"/>
      <c r="H613" s="173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</row>
    <row r="614">
      <c r="A614" s="172"/>
      <c r="B614" s="93"/>
      <c r="C614" s="93"/>
      <c r="D614" s="49"/>
      <c r="E614" s="116"/>
      <c r="F614" s="116"/>
      <c r="G614" s="94"/>
      <c r="H614" s="173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</row>
    <row r="615">
      <c r="A615" s="172"/>
      <c r="B615" s="93"/>
      <c r="C615" s="93"/>
      <c r="D615" s="49"/>
      <c r="E615" s="116"/>
      <c r="F615" s="116"/>
      <c r="G615" s="94"/>
      <c r="H615" s="173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</row>
    <row r="616">
      <c r="A616" s="172"/>
      <c r="B616" s="93"/>
      <c r="C616" s="93"/>
      <c r="D616" s="49"/>
      <c r="E616" s="116"/>
      <c r="F616" s="116"/>
      <c r="G616" s="94"/>
      <c r="H616" s="173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</row>
    <row r="617">
      <c r="A617" s="172"/>
      <c r="B617" s="93"/>
      <c r="C617" s="93"/>
      <c r="D617" s="49"/>
      <c r="E617" s="116"/>
      <c r="F617" s="116"/>
      <c r="G617" s="94"/>
      <c r="H617" s="173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</row>
    <row r="618">
      <c r="A618" s="172"/>
      <c r="B618" s="93"/>
      <c r="C618" s="93"/>
      <c r="D618" s="49"/>
      <c r="E618" s="116"/>
      <c r="F618" s="116"/>
      <c r="G618" s="94"/>
      <c r="H618" s="173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</row>
    <row r="619">
      <c r="A619" s="172"/>
      <c r="B619" s="93"/>
      <c r="C619" s="93"/>
      <c r="D619" s="49"/>
      <c r="E619" s="116"/>
      <c r="F619" s="116"/>
      <c r="G619" s="94"/>
      <c r="H619" s="173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</row>
    <row r="620">
      <c r="A620" s="172"/>
      <c r="B620" s="93"/>
      <c r="C620" s="93"/>
      <c r="D620" s="49"/>
      <c r="E620" s="116"/>
      <c r="F620" s="116"/>
      <c r="G620" s="94"/>
      <c r="H620" s="173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</row>
    <row r="621">
      <c r="A621" s="172"/>
      <c r="B621" s="93"/>
      <c r="C621" s="93"/>
      <c r="D621" s="49"/>
      <c r="E621" s="116"/>
      <c r="F621" s="116"/>
      <c r="G621" s="94"/>
      <c r="H621" s="173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</row>
    <row r="622">
      <c r="A622" s="172"/>
      <c r="B622" s="93"/>
      <c r="C622" s="93"/>
      <c r="D622" s="49"/>
      <c r="E622" s="116"/>
      <c r="F622" s="116"/>
      <c r="G622" s="94"/>
      <c r="H622" s="173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</row>
    <row r="623">
      <c r="A623" s="172"/>
      <c r="B623" s="93"/>
      <c r="C623" s="93"/>
      <c r="D623" s="49"/>
      <c r="E623" s="116"/>
      <c r="F623" s="116"/>
      <c r="G623" s="94"/>
      <c r="H623" s="173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</row>
    <row r="624">
      <c r="A624" s="172"/>
      <c r="B624" s="93"/>
      <c r="C624" s="93"/>
      <c r="D624" s="49"/>
      <c r="E624" s="116"/>
      <c r="F624" s="116"/>
      <c r="G624" s="94"/>
      <c r="H624" s="173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</row>
    <row r="625">
      <c r="A625" s="172"/>
      <c r="B625" s="93"/>
      <c r="C625" s="93"/>
      <c r="D625" s="49"/>
      <c r="E625" s="116"/>
      <c r="F625" s="116"/>
      <c r="G625" s="94"/>
      <c r="H625" s="173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</row>
    <row r="626">
      <c r="A626" s="172"/>
      <c r="B626" s="93"/>
      <c r="C626" s="93"/>
      <c r="D626" s="49"/>
      <c r="E626" s="116"/>
      <c r="F626" s="116"/>
      <c r="G626" s="94"/>
      <c r="H626" s="173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</row>
    <row r="627">
      <c r="A627" s="172"/>
      <c r="B627" s="93"/>
      <c r="C627" s="93"/>
      <c r="D627" s="49"/>
      <c r="E627" s="116"/>
      <c r="F627" s="116"/>
      <c r="G627" s="94"/>
      <c r="H627" s="173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</row>
    <row r="628">
      <c r="A628" s="172"/>
      <c r="B628" s="93"/>
      <c r="C628" s="93"/>
      <c r="D628" s="49"/>
      <c r="E628" s="116"/>
      <c r="F628" s="116"/>
      <c r="G628" s="94"/>
      <c r="H628" s="173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</row>
    <row r="629">
      <c r="A629" s="172"/>
      <c r="B629" s="93"/>
      <c r="C629" s="93"/>
      <c r="D629" s="49"/>
      <c r="E629" s="116"/>
      <c r="F629" s="116"/>
      <c r="G629" s="94"/>
      <c r="H629" s="173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</row>
    <row r="630">
      <c r="A630" s="172"/>
      <c r="B630" s="93"/>
      <c r="C630" s="93"/>
      <c r="D630" s="49"/>
      <c r="E630" s="116"/>
      <c r="F630" s="116"/>
      <c r="G630" s="94"/>
      <c r="H630" s="173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</row>
    <row r="631">
      <c r="A631" s="172"/>
      <c r="B631" s="93"/>
      <c r="C631" s="93"/>
      <c r="D631" s="49"/>
      <c r="E631" s="116"/>
      <c r="F631" s="116"/>
      <c r="G631" s="94"/>
      <c r="H631" s="173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</row>
    <row r="632">
      <c r="A632" s="172"/>
      <c r="B632" s="93"/>
      <c r="C632" s="93"/>
      <c r="D632" s="49"/>
      <c r="E632" s="116"/>
      <c r="F632" s="116"/>
      <c r="G632" s="94"/>
      <c r="H632" s="173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</row>
    <row r="633">
      <c r="A633" s="172"/>
      <c r="B633" s="93"/>
      <c r="C633" s="93"/>
      <c r="D633" s="49"/>
      <c r="E633" s="116"/>
      <c r="F633" s="116"/>
      <c r="G633" s="94"/>
      <c r="H633" s="173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</row>
    <row r="634">
      <c r="A634" s="172"/>
      <c r="B634" s="93"/>
      <c r="C634" s="93"/>
      <c r="D634" s="49"/>
      <c r="E634" s="116"/>
      <c r="F634" s="116"/>
      <c r="G634" s="94"/>
      <c r="H634" s="173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</row>
    <row r="635">
      <c r="A635" s="172"/>
      <c r="B635" s="93"/>
      <c r="C635" s="93"/>
      <c r="D635" s="49"/>
      <c r="E635" s="116"/>
      <c r="F635" s="116"/>
      <c r="G635" s="94"/>
      <c r="H635" s="173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</row>
    <row r="636">
      <c r="A636" s="172"/>
      <c r="B636" s="93"/>
      <c r="C636" s="93"/>
      <c r="D636" s="49"/>
      <c r="E636" s="116"/>
      <c r="F636" s="116"/>
      <c r="G636" s="94"/>
      <c r="H636" s="173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</row>
    <row r="637">
      <c r="A637" s="172"/>
      <c r="B637" s="93"/>
      <c r="C637" s="93"/>
      <c r="D637" s="49"/>
      <c r="E637" s="116"/>
      <c r="F637" s="116"/>
      <c r="G637" s="94"/>
      <c r="H637" s="173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</row>
    <row r="638">
      <c r="A638" s="172"/>
      <c r="B638" s="93"/>
      <c r="C638" s="93"/>
      <c r="D638" s="49"/>
      <c r="E638" s="116"/>
      <c r="F638" s="116"/>
      <c r="G638" s="94"/>
      <c r="H638" s="173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</row>
    <row r="639">
      <c r="A639" s="172"/>
      <c r="B639" s="93"/>
      <c r="C639" s="93"/>
      <c r="D639" s="49"/>
      <c r="E639" s="116"/>
      <c r="F639" s="116"/>
      <c r="G639" s="94"/>
      <c r="H639" s="173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</row>
    <row r="640">
      <c r="A640" s="172"/>
      <c r="B640" s="93"/>
      <c r="C640" s="93"/>
      <c r="D640" s="49"/>
      <c r="E640" s="116"/>
      <c r="F640" s="116"/>
      <c r="G640" s="94"/>
      <c r="H640" s="173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</row>
    <row r="641">
      <c r="A641" s="172"/>
      <c r="B641" s="93"/>
      <c r="C641" s="93"/>
      <c r="D641" s="49"/>
      <c r="E641" s="116"/>
      <c r="F641" s="116"/>
      <c r="G641" s="94"/>
      <c r="H641" s="173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</row>
    <row r="642">
      <c r="A642" s="172"/>
      <c r="B642" s="93"/>
      <c r="C642" s="93"/>
      <c r="D642" s="49"/>
      <c r="E642" s="116"/>
      <c r="F642" s="116"/>
      <c r="G642" s="94"/>
      <c r="H642" s="173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</row>
    <row r="643">
      <c r="A643" s="172"/>
      <c r="B643" s="93"/>
      <c r="C643" s="93"/>
      <c r="D643" s="49"/>
      <c r="E643" s="116"/>
      <c r="F643" s="116"/>
      <c r="G643" s="94"/>
      <c r="H643" s="173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</row>
    <row r="644">
      <c r="A644" s="172"/>
      <c r="B644" s="93"/>
      <c r="C644" s="93"/>
      <c r="D644" s="49"/>
      <c r="E644" s="116"/>
      <c r="F644" s="116"/>
      <c r="G644" s="94"/>
      <c r="H644" s="173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</row>
    <row r="645">
      <c r="A645" s="172"/>
      <c r="B645" s="93"/>
      <c r="C645" s="93"/>
      <c r="D645" s="49"/>
      <c r="E645" s="116"/>
      <c r="F645" s="116"/>
      <c r="G645" s="94"/>
      <c r="H645" s="173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</row>
    <row r="646">
      <c r="A646" s="172"/>
      <c r="B646" s="93"/>
      <c r="C646" s="93"/>
      <c r="D646" s="49"/>
      <c r="E646" s="116"/>
      <c r="F646" s="116"/>
      <c r="G646" s="94"/>
      <c r="H646" s="173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</row>
    <row r="647">
      <c r="A647" s="172"/>
      <c r="B647" s="93"/>
      <c r="C647" s="93"/>
      <c r="D647" s="49"/>
      <c r="E647" s="116"/>
      <c r="F647" s="116"/>
      <c r="G647" s="94"/>
      <c r="H647" s="173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</row>
    <row r="648">
      <c r="A648" s="172"/>
      <c r="B648" s="93"/>
      <c r="C648" s="93"/>
      <c r="D648" s="49"/>
      <c r="E648" s="116"/>
      <c r="F648" s="116"/>
      <c r="G648" s="94"/>
      <c r="H648" s="173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</row>
    <row r="649">
      <c r="A649" s="172"/>
      <c r="B649" s="93"/>
      <c r="C649" s="93"/>
      <c r="D649" s="49"/>
      <c r="E649" s="116"/>
      <c r="F649" s="116"/>
      <c r="G649" s="94"/>
      <c r="H649" s="173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</row>
    <row r="650">
      <c r="A650" s="172"/>
      <c r="B650" s="93"/>
      <c r="C650" s="93"/>
      <c r="D650" s="49"/>
      <c r="E650" s="116"/>
      <c r="F650" s="116"/>
      <c r="G650" s="94"/>
      <c r="H650" s="173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</row>
    <row r="651">
      <c r="A651" s="172"/>
      <c r="B651" s="93"/>
      <c r="C651" s="93"/>
      <c r="D651" s="49"/>
      <c r="E651" s="116"/>
      <c r="F651" s="116"/>
      <c r="G651" s="94"/>
      <c r="H651" s="173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</row>
    <row r="652">
      <c r="A652" s="172"/>
      <c r="B652" s="93"/>
      <c r="C652" s="93"/>
      <c r="D652" s="49"/>
      <c r="E652" s="116"/>
      <c r="F652" s="116"/>
      <c r="G652" s="94"/>
      <c r="H652" s="173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</row>
    <row r="653">
      <c r="A653" s="172"/>
      <c r="B653" s="93"/>
      <c r="C653" s="93"/>
      <c r="D653" s="49"/>
      <c r="E653" s="116"/>
      <c r="F653" s="116"/>
      <c r="G653" s="94"/>
      <c r="H653" s="173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</row>
    <row r="654">
      <c r="A654" s="172"/>
      <c r="B654" s="93"/>
      <c r="C654" s="93"/>
      <c r="D654" s="49"/>
      <c r="E654" s="116"/>
      <c r="F654" s="116"/>
      <c r="G654" s="94"/>
      <c r="H654" s="173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</row>
    <row r="655">
      <c r="A655" s="172"/>
      <c r="B655" s="93"/>
      <c r="C655" s="93"/>
      <c r="D655" s="49"/>
      <c r="E655" s="116"/>
      <c r="F655" s="116"/>
      <c r="G655" s="94"/>
      <c r="H655" s="173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</row>
    <row r="656">
      <c r="A656" s="172"/>
      <c r="B656" s="93"/>
      <c r="C656" s="93"/>
      <c r="D656" s="49"/>
      <c r="E656" s="116"/>
      <c r="F656" s="116"/>
      <c r="G656" s="94"/>
      <c r="H656" s="173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</row>
    <row r="657">
      <c r="A657" s="172"/>
      <c r="B657" s="93"/>
      <c r="C657" s="93"/>
      <c r="D657" s="49"/>
      <c r="E657" s="116"/>
      <c r="F657" s="116"/>
      <c r="G657" s="94"/>
      <c r="H657" s="173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</row>
    <row r="658">
      <c r="A658" s="172"/>
      <c r="B658" s="93"/>
      <c r="C658" s="93"/>
      <c r="D658" s="49"/>
      <c r="E658" s="116"/>
      <c r="F658" s="116"/>
      <c r="G658" s="94"/>
      <c r="H658" s="173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</row>
    <row r="659">
      <c r="A659" s="172"/>
      <c r="B659" s="93"/>
      <c r="C659" s="93"/>
      <c r="D659" s="49"/>
      <c r="E659" s="116"/>
      <c r="F659" s="116"/>
      <c r="G659" s="94"/>
      <c r="H659" s="173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</row>
    <row r="660">
      <c r="A660" s="172"/>
      <c r="B660" s="93"/>
      <c r="C660" s="93"/>
      <c r="D660" s="49"/>
      <c r="E660" s="116"/>
      <c r="F660" s="116"/>
      <c r="G660" s="94"/>
      <c r="H660" s="173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</row>
    <row r="661">
      <c r="A661" s="172"/>
      <c r="B661" s="93"/>
      <c r="C661" s="93"/>
      <c r="D661" s="49"/>
      <c r="E661" s="116"/>
      <c r="F661" s="116"/>
      <c r="G661" s="94"/>
      <c r="H661" s="173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</row>
    <row r="662">
      <c r="A662" s="172"/>
      <c r="B662" s="93"/>
      <c r="C662" s="93"/>
      <c r="D662" s="49"/>
      <c r="E662" s="116"/>
      <c r="F662" s="116"/>
      <c r="G662" s="94"/>
      <c r="H662" s="173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</row>
    <row r="663">
      <c r="A663" s="172"/>
      <c r="B663" s="93"/>
      <c r="C663" s="93"/>
      <c r="D663" s="49"/>
      <c r="E663" s="116"/>
      <c r="F663" s="116"/>
      <c r="G663" s="94"/>
      <c r="H663" s="173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</row>
    <row r="664">
      <c r="A664" s="172"/>
      <c r="B664" s="93"/>
      <c r="C664" s="93"/>
      <c r="D664" s="49"/>
      <c r="E664" s="116"/>
      <c r="F664" s="116"/>
      <c r="G664" s="94"/>
      <c r="H664" s="173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</row>
    <row r="665">
      <c r="A665" s="172"/>
      <c r="B665" s="93"/>
      <c r="C665" s="93"/>
      <c r="D665" s="49"/>
      <c r="E665" s="116"/>
      <c r="F665" s="116"/>
      <c r="G665" s="94"/>
      <c r="H665" s="173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</row>
    <row r="666">
      <c r="A666" s="172"/>
      <c r="B666" s="93"/>
      <c r="C666" s="93"/>
      <c r="D666" s="49"/>
      <c r="E666" s="116"/>
      <c r="F666" s="116"/>
      <c r="G666" s="94"/>
      <c r="H666" s="173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</row>
    <row r="667">
      <c r="A667" s="172"/>
      <c r="B667" s="93"/>
      <c r="C667" s="93"/>
      <c r="D667" s="49"/>
      <c r="E667" s="116"/>
      <c r="F667" s="116"/>
      <c r="G667" s="94"/>
      <c r="H667" s="173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</row>
    <row r="668">
      <c r="A668" s="172"/>
      <c r="B668" s="93"/>
      <c r="C668" s="93"/>
      <c r="D668" s="49"/>
      <c r="E668" s="116"/>
      <c r="F668" s="116"/>
      <c r="G668" s="94"/>
      <c r="H668" s="173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</row>
    <row r="669">
      <c r="A669" s="172"/>
      <c r="B669" s="93"/>
      <c r="C669" s="93"/>
      <c r="D669" s="49"/>
      <c r="E669" s="116"/>
      <c r="F669" s="116"/>
      <c r="G669" s="94"/>
      <c r="H669" s="173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</row>
    <row r="670">
      <c r="A670" s="172"/>
      <c r="B670" s="93"/>
      <c r="C670" s="93"/>
      <c r="D670" s="49"/>
      <c r="E670" s="116"/>
      <c r="F670" s="116"/>
      <c r="G670" s="94"/>
      <c r="H670" s="173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</row>
    <row r="671">
      <c r="A671" s="172"/>
      <c r="B671" s="93"/>
      <c r="C671" s="93"/>
      <c r="D671" s="49"/>
      <c r="E671" s="116"/>
      <c r="F671" s="116"/>
      <c r="G671" s="94"/>
      <c r="H671" s="173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</row>
    <row r="672">
      <c r="A672" s="172"/>
      <c r="B672" s="93"/>
      <c r="C672" s="93"/>
      <c r="D672" s="49"/>
      <c r="E672" s="116"/>
      <c r="F672" s="116"/>
      <c r="G672" s="94"/>
      <c r="H672" s="173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</row>
    <row r="673">
      <c r="A673" s="172"/>
      <c r="B673" s="93"/>
      <c r="C673" s="93"/>
      <c r="D673" s="49"/>
      <c r="E673" s="116"/>
      <c r="F673" s="116"/>
      <c r="G673" s="94"/>
      <c r="H673" s="173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</row>
    <row r="674">
      <c r="A674" s="172"/>
      <c r="B674" s="93"/>
      <c r="C674" s="93"/>
      <c r="D674" s="49"/>
      <c r="E674" s="116"/>
      <c r="F674" s="116"/>
      <c r="G674" s="94"/>
      <c r="H674" s="173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</row>
    <row r="675">
      <c r="A675" s="172"/>
      <c r="B675" s="93"/>
      <c r="C675" s="93"/>
      <c r="D675" s="49"/>
      <c r="E675" s="116"/>
      <c r="F675" s="116"/>
      <c r="G675" s="94"/>
      <c r="H675" s="173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</row>
    <row r="676">
      <c r="A676" s="172"/>
      <c r="B676" s="93"/>
      <c r="C676" s="93"/>
      <c r="D676" s="49"/>
      <c r="E676" s="116"/>
      <c r="F676" s="116"/>
      <c r="G676" s="94"/>
      <c r="H676" s="173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</row>
    <row r="677">
      <c r="A677" s="172"/>
      <c r="B677" s="93"/>
      <c r="C677" s="93"/>
      <c r="D677" s="49"/>
      <c r="E677" s="116"/>
      <c r="F677" s="116"/>
      <c r="G677" s="94"/>
      <c r="H677" s="173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</row>
    <row r="678">
      <c r="A678" s="172"/>
      <c r="B678" s="93"/>
      <c r="C678" s="93"/>
      <c r="D678" s="49"/>
      <c r="E678" s="116"/>
      <c r="F678" s="116"/>
      <c r="G678" s="94"/>
      <c r="H678" s="173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</row>
    <row r="679">
      <c r="A679" s="172"/>
      <c r="B679" s="93"/>
      <c r="C679" s="93"/>
      <c r="D679" s="49"/>
      <c r="E679" s="116"/>
      <c r="F679" s="116"/>
      <c r="G679" s="94"/>
      <c r="H679" s="173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</row>
    <row r="680">
      <c r="A680" s="172"/>
      <c r="B680" s="93"/>
      <c r="C680" s="93"/>
      <c r="D680" s="49"/>
      <c r="E680" s="116"/>
      <c r="F680" s="116"/>
      <c r="G680" s="94"/>
      <c r="H680" s="173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</row>
    <row r="681">
      <c r="A681" s="172"/>
      <c r="B681" s="93"/>
      <c r="C681" s="93"/>
      <c r="D681" s="49"/>
      <c r="E681" s="116"/>
      <c r="F681" s="116"/>
      <c r="G681" s="94"/>
      <c r="H681" s="173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</row>
    <row r="682">
      <c r="A682" s="172"/>
      <c r="B682" s="93"/>
      <c r="C682" s="93"/>
      <c r="D682" s="49"/>
      <c r="E682" s="116"/>
      <c r="F682" s="116"/>
      <c r="G682" s="94"/>
      <c r="H682" s="173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</row>
    <row r="683">
      <c r="A683" s="172"/>
      <c r="B683" s="93"/>
      <c r="C683" s="93"/>
      <c r="D683" s="49"/>
      <c r="E683" s="116"/>
      <c r="F683" s="116"/>
      <c r="G683" s="94"/>
      <c r="H683" s="173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</row>
    <row r="684">
      <c r="A684" s="172"/>
      <c r="B684" s="93"/>
      <c r="C684" s="93"/>
      <c r="D684" s="49"/>
      <c r="E684" s="116"/>
      <c r="F684" s="116"/>
      <c r="G684" s="94"/>
      <c r="H684" s="173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</row>
    <row r="685">
      <c r="A685" s="172"/>
      <c r="B685" s="93"/>
      <c r="C685" s="93"/>
      <c r="D685" s="49"/>
      <c r="E685" s="116"/>
      <c r="F685" s="116"/>
      <c r="G685" s="94"/>
      <c r="H685" s="173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</row>
    <row r="686">
      <c r="A686" s="172"/>
      <c r="B686" s="93"/>
      <c r="C686" s="93"/>
      <c r="D686" s="49"/>
      <c r="E686" s="116"/>
      <c r="F686" s="116"/>
      <c r="G686" s="94"/>
      <c r="H686" s="173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</row>
    <row r="687">
      <c r="A687" s="172"/>
      <c r="B687" s="93"/>
      <c r="C687" s="93"/>
      <c r="D687" s="49"/>
      <c r="E687" s="116"/>
      <c r="F687" s="116"/>
      <c r="G687" s="94"/>
      <c r="H687" s="173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</row>
    <row r="688">
      <c r="A688" s="172"/>
      <c r="B688" s="93"/>
      <c r="C688" s="93"/>
      <c r="D688" s="49"/>
      <c r="E688" s="116"/>
      <c r="F688" s="116"/>
      <c r="G688" s="94"/>
      <c r="H688" s="173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</row>
    <row r="689">
      <c r="A689" s="172"/>
      <c r="B689" s="93"/>
      <c r="C689" s="93"/>
      <c r="D689" s="49"/>
      <c r="E689" s="116"/>
      <c r="F689" s="116"/>
      <c r="G689" s="94"/>
      <c r="H689" s="173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</row>
    <row r="690">
      <c r="A690" s="172"/>
      <c r="B690" s="93"/>
      <c r="C690" s="93"/>
      <c r="D690" s="49"/>
      <c r="E690" s="116"/>
      <c r="F690" s="116"/>
      <c r="G690" s="94"/>
      <c r="H690" s="173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</row>
    <row r="691">
      <c r="A691" s="172"/>
      <c r="B691" s="93"/>
      <c r="C691" s="93"/>
      <c r="D691" s="49"/>
      <c r="E691" s="116"/>
      <c r="F691" s="116"/>
      <c r="G691" s="94"/>
      <c r="H691" s="173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</row>
    <row r="692">
      <c r="A692" s="172"/>
      <c r="B692" s="93"/>
      <c r="C692" s="93"/>
      <c r="D692" s="49"/>
      <c r="E692" s="116"/>
      <c r="F692" s="116"/>
      <c r="G692" s="94"/>
      <c r="H692" s="173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</row>
    <row r="693">
      <c r="A693" s="172"/>
      <c r="B693" s="93"/>
      <c r="C693" s="93"/>
      <c r="D693" s="49"/>
      <c r="E693" s="116"/>
      <c r="F693" s="116"/>
      <c r="G693" s="94"/>
      <c r="H693" s="173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</row>
    <row r="694">
      <c r="A694" s="172"/>
      <c r="B694" s="93"/>
      <c r="C694" s="93"/>
      <c r="D694" s="49"/>
      <c r="E694" s="116"/>
      <c r="F694" s="116"/>
      <c r="G694" s="94"/>
      <c r="H694" s="173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</row>
    <row r="695">
      <c r="A695" s="172"/>
      <c r="B695" s="93"/>
      <c r="C695" s="93"/>
      <c r="D695" s="49"/>
      <c r="E695" s="116"/>
      <c r="F695" s="116"/>
      <c r="G695" s="94"/>
      <c r="H695" s="173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</row>
    <row r="696">
      <c r="A696" s="172"/>
      <c r="B696" s="93"/>
      <c r="C696" s="93"/>
      <c r="D696" s="49"/>
      <c r="E696" s="116"/>
      <c r="F696" s="116"/>
      <c r="G696" s="94"/>
      <c r="H696" s="173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</row>
    <row r="697">
      <c r="A697" s="172"/>
      <c r="B697" s="93"/>
      <c r="C697" s="93"/>
      <c r="D697" s="49"/>
      <c r="E697" s="116"/>
      <c r="F697" s="116"/>
      <c r="G697" s="94"/>
      <c r="H697" s="173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</row>
    <row r="698">
      <c r="A698" s="172"/>
      <c r="B698" s="93"/>
      <c r="C698" s="93"/>
      <c r="D698" s="49"/>
      <c r="E698" s="116"/>
      <c r="F698" s="116"/>
      <c r="G698" s="94"/>
      <c r="H698" s="173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</row>
    <row r="699">
      <c r="A699" s="172"/>
      <c r="B699" s="93"/>
      <c r="C699" s="93"/>
      <c r="D699" s="49"/>
      <c r="E699" s="116"/>
      <c r="F699" s="116"/>
      <c r="G699" s="94"/>
      <c r="H699" s="173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</row>
    <row r="700">
      <c r="A700" s="172"/>
      <c r="B700" s="93"/>
      <c r="C700" s="93"/>
      <c r="D700" s="49"/>
      <c r="E700" s="116"/>
      <c r="F700" s="116"/>
      <c r="G700" s="94"/>
      <c r="H700" s="173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</row>
    <row r="701">
      <c r="A701" s="172"/>
      <c r="B701" s="93"/>
      <c r="C701" s="93"/>
      <c r="D701" s="49"/>
      <c r="E701" s="116"/>
      <c r="F701" s="116"/>
      <c r="G701" s="94"/>
      <c r="H701" s="173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</row>
    <row r="702">
      <c r="A702" s="172"/>
      <c r="B702" s="93"/>
      <c r="C702" s="93"/>
      <c r="D702" s="49"/>
      <c r="E702" s="116"/>
      <c r="F702" s="116"/>
      <c r="G702" s="94"/>
      <c r="H702" s="173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</row>
    <row r="703">
      <c r="A703" s="172"/>
      <c r="B703" s="93"/>
      <c r="C703" s="93"/>
      <c r="D703" s="49"/>
      <c r="E703" s="116"/>
      <c r="F703" s="116"/>
      <c r="G703" s="94"/>
      <c r="H703" s="173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</row>
    <row r="704">
      <c r="A704" s="172"/>
      <c r="B704" s="93"/>
      <c r="C704" s="93"/>
      <c r="D704" s="49"/>
      <c r="E704" s="116"/>
      <c r="F704" s="116"/>
      <c r="G704" s="94"/>
      <c r="H704" s="173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</row>
    <row r="705">
      <c r="A705" s="172"/>
      <c r="B705" s="93"/>
      <c r="C705" s="93"/>
      <c r="D705" s="49"/>
      <c r="E705" s="116"/>
      <c r="F705" s="116"/>
      <c r="G705" s="94"/>
      <c r="H705" s="173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</row>
    <row r="706">
      <c r="A706" s="172"/>
      <c r="B706" s="93"/>
      <c r="C706" s="93"/>
      <c r="D706" s="49"/>
      <c r="E706" s="116"/>
      <c r="F706" s="116"/>
      <c r="G706" s="94"/>
      <c r="H706" s="173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</row>
    <row r="707">
      <c r="A707" s="172"/>
      <c r="B707" s="93"/>
      <c r="C707" s="93"/>
      <c r="D707" s="49"/>
      <c r="E707" s="116"/>
      <c r="F707" s="116"/>
      <c r="G707" s="94"/>
      <c r="H707" s="173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</row>
    <row r="708">
      <c r="A708" s="172"/>
      <c r="B708" s="93"/>
      <c r="C708" s="93"/>
      <c r="D708" s="49"/>
      <c r="E708" s="116"/>
      <c r="F708" s="116"/>
      <c r="G708" s="94"/>
      <c r="H708" s="173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</row>
    <row r="709">
      <c r="A709" s="172"/>
      <c r="B709" s="93"/>
      <c r="C709" s="93"/>
      <c r="D709" s="49"/>
      <c r="E709" s="116"/>
      <c r="F709" s="116"/>
      <c r="G709" s="94"/>
      <c r="H709" s="173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</row>
    <row r="710">
      <c r="A710" s="172"/>
      <c r="B710" s="93"/>
      <c r="C710" s="93"/>
      <c r="D710" s="49"/>
      <c r="E710" s="116"/>
      <c r="F710" s="116"/>
      <c r="G710" s="94"/>
      <c r="H710" s="173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</row>
    <row r="711">
      <c r="A711" s="172"/>
      <c r="B711" s="93"/>
      <c r="C711" s="93"/>
      <c r="D711" s="49"/>
      <c r="E711" s="116"/>
      <c r="F711" s="116"/>
      <c r="G711" s="94"/>
      <c r="H711" s="173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</row>
    <row r="712">
      <c r="A712" s="172"/>
      <c r="B712" s="93"/>
      <c r="C712" s="93"/>
      <c r="D712" s="49"/>
      <c r="E712" s="116"/>
      <c r="F712" s="116"/>
      <c r="G712" s="94"/>
      <c r="H712" s="173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</row>
    <row r="713">
      <c r="A713" s="172"/>
      <c r="B713" s="93"/>
      <c r="C713" s="93"/>
      <c r="D713" s="49"/>
      <c r="E713" s="116"/>
      <c r="F713" s="116"/>
      <c r="G713" s="94"/>
      <c r="H713" s="173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</row>
    <row r="714">
      <c r="A714" s="172"/>
      <c r="B714" s="93"/>
      <c r="C714" s="93"/>
      <c r="D714" s="49"/>
      <c r="E714" s="116"/>
      <c r="F714" s="116"/>
      <c r="G714" s="94"/>
      <c r="H714" s="173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</row>
    <row r="715">
      <c r="A715" s="172"/>
      <c r="B715" s="93"/>
      <c r="C715" s="93"/>
      <c r="D715" s="49"/>
      <c r="E715" s="116"/>
      <c r="F715" s="116"/>
      <c r="G715" s="94"/>
      <c r="H715" s="173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</row>
    <row r="716">
      <c r="A716" s="172"/>
      <c r="B716" s="93"/>
      <c r="C716" s="93"/>
      <c r="D716" s="49"/>
      <c r="E716" s="116"/>
      <c r="F716" s="116"/>
      <c r="G716" s="94"/>
      <c r="H716" s="173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</row>
    <row r="717">
      <c r="A717" s="172"/>
      <c r="B717" s="93"/>
      <c r="C717" s="93"/>
      <c r="D717" s="49"/>
      <c r="E717" s="116"/>
      <c r="F717" s="116"/>
      <c r="G717" s="94"/>
      <c r="H717" s="173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</row>
    <row r="718">
      <c r="A718" s="172"/>
      <c r="B718" s="93"/>
      <c r="C718" s="93"/>
      <c r="D718" s="49"/>
      <c r="E718" s="116"/>
      <c r="F718" s="116"/>
      <c r="G718" s="94"/>
      <c r="H718" s="173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</row>
    <row r="719">
      <c r="A719" s="172"/>
      <c r="B719" s="93"/>
      <c r="C719" s="93"/>
      <c r="D719" s="49"/>
      <c r="E719" s="116"/>
      <c r="F719" s="116"/>
      <c r="G719" s="94"/>
      <c r="H719" s="173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</row>
    <row r="720">
      <c r="A720" s="172"/>
      <c r="B720" s="93"/>
      <c r="C720" s="93"/>
      <c r="D720" s="49"/>
      <c r="E720" s="116"/>
      <c r="F720" s="116"/>
      <c r="G720" s="94"/>
      <c r="H720" s="173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</row>
    <row r="721">
      <c r="A721" s="172"/>
      <c r="B721" s="93"/>
      <c r="C721" s="93"/>
      <c r="D721" s="49"/>
      <c r="E721" s="116"/>
      <c r="F721" s="116"/>
      <c r="G721" s="94"/>
      <c r="H721" s="173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</row>
    <row r="722">
      <c r="A722" s="172"/>
      <c r="B722" s="93"/>
      <c r="C722" s="93"/>
      <c r="D722" s="49"/>
      <c r="E722" s="116"/>
      <c r="F722" s="116"/>
      <c r="G722" s="94"/>
      <c r="H722" s="173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</row>
    <row r="723">
      <c r="A723" s="172"/>
      <c r="B723" s="93"/>
      <c r="C723" s="93"/>
      <c r="D723" s="49"/>
      <c r="E723" s="116"/>
      <c r="F723" s="116"/>
      <c r="G723" s="94"/>
      <c r="H723" s="173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</row>
    <row r="724">
      <c r="A724" s="172"/>
      <c r="B724" s="93"/>
      <c r="C724" s="93"/>
      <c r="D724" s="49"/>
      <c r="E724" s="116"/>
      <c r="F724" s="116"/>
      <c r="G724" s="94"/>
      <c r="H724" s="173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</row>
    <row r="725">
      <c r="A725" s="172"/>
      <c r="B725" s="93"/>
      <c r="C725" s="93"/>
      <c r="D725" s="49"/>
      <c r="E725" s="116"/>
      <c r="F725" s="116"/>
      <c r="G725" s="94"/>
      <c r="H725" s="173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</row>
    <row r="726">
      <c r="A726" s="172"/>
      <c r="B726" s="93"/>
      <c r="C726" s="93"/>
      <c r="D726" s="49"/>
      <c r="E726" s="116"/>
      <c r="F726" s="116"/>
      <c r="G726" s="94"/>
      <c r="H726" s="173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</row>
    <row r="727">
      <c r="A727" s="172"/>
      <c r="B727" s="93"/>
      <c r="C727" s="93"/>
      <c r="D727" s="49"/>
      <c r="E727" s="116"/>
      <c r="F727" s="116"/>
      <c r="G727" s="94"/>
      <c r="H727" s="173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</row>
    <row r="728">
      <c r="A728" s="172"/>
      <c r="B728" s="93"/>
      <c r="C728" s="93"/>
      <c r="D728" s="49"/>
      <c r="E728" s="116"/>
      <c r="F728" s="116"/>
      <c r="G728" s="94"/>
      <c r="H728" s="173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</row>
    <row r="729">
      <c r="A729" s="172"/>
      <c r="B729" s="93"/>
      <c r="C729" s="93"/>
      <c r="D729" s="49"/>
      <c r="E729" s="116"/>
      <c r="F729" s="116"/>
      <c r="G729" s="94"/>
      <c r="H729" s="173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</row>
    <row r="730">
      <c r="A730" s="172"/>
      <c r="B730" s="93"/>
      <c r="C730" s="93"/>
      <c r="D730" s="49"/>
      <c r="E730" s="116"/>
      <c r="F730" s="116"/>
      <c r="G730" s="94"/>
      <c r="H730" s="173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</row>
    <row r="731">
      <c r="A731" s="172"/>
      <c r="B731" s="93"/>
      <c r="C731" s="93"/>
      <c r="D731" s="49"/>
      <c r="E731" s="116"/>
      <c r="F731" s="116"/>
      <c r="G731" s="94"/>
      <c r="H731" s="173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</row>
    <row r="732">
      <c r="A732" s="172"/>
      <c r="B732" s="93"/>
      <c r="C732" s="93"/>
      <c r="D732" s="49"/>
      <c r="E732" s="116"/>
      <c r="F732" s="116"/>
      <c r="G732" s="94"/>
      <c r="H732" s="173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</row>
    <row r="733">
      <c r="A733" s="172"/>
      <c r="B733" s="93"/>
      <c r="C733" s="93"/>
      <c r="D733" s="49"/>
      <c r="E733" s="116"/>
      <c r="F733" s="116"/>
      <c r="G733" s="94"/>
      <c r="H733" s="173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</row>
    <row r="734">
      <c r="A734" s="172"/>
      <c r="B734" s="93"/>
      <c r="C734" s="93"/>
      <c r="D734" s="49"/>
      <c r="E734" s="116"/>
      <c r="F734" s="116"/>
      <c r="G734" s="94"/>
      <c r="H734" s="173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</row>
    <row r="735">
      <c r="A735" s="172"/>
      <c r="B735" s="93"/>
      <c r="C735" s="93"/>
      <c r="D735" s="49"/>
      <c r="E735" s="116"/>
      <c r="F735" s="116"/>
      <c r="G735" s="94"/>
      <c r="H735" s="173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</row>
    <row r="736">
      <c r="A736" s="172"/>
      <c r="B736" s="93"/>
      <c r="C736" s="93"/>
      <c r="D736" s="49"/>
      <c r="E736" s="116"/>
      <c r="F736" s="116"/>
      <c r="G736" s="94"/>
      <c r="H736" s="173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</row>
    <row r="737">
      <c r="A737" s="172"/>
      <c r="B737" s="93"/>
      <c r="C737" s="93"/>
      <c r="D737" s="49"/>
      <c r="E737" s="116"/>
      <c r="F737" s="116"/>
      <c r="G737" s="94"/>
      <c r="H737" s="173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</row>
    <row r="738">
      <c r="A738" s="172"/>
      <c r="B738" s="93"/>
      <c r="C738" s="93"/>
      <c r="D738" s="49"/>
      <c r="E738" s="116"/>
      <c r="F738" s="116"/>
      <c r="G738" s="94"/>
      <c r="H738" s="173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</row>
    <row r="739">
      <c r="A739" s="172"/>
      <c r="B739" s="93"/>
      <c r="C739" s="93"/>
      <c r="D739" s="49"/>
      <c r="E739" s="116"/>
      <c r="F739" s="116"/>
      <c r="G739" s="94"/>
      <c r="H739" s="173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</row>
    <row r="740">
      <c r="A740" s="172"/>
      <c r="B740" s="93"/>
      <c r="C740" s="93"/>
      <c r="D740" s="49"/>
      <c r="E740" s="116"/>
      <c r="F740" s="116"/>
      <c r="G740" s="94"/>
      <c r="H740" s="173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</row>
    <row r="741">
      <c r="A741" s="172"/>
      <c r="B741" s="93"/>
      <c r="C741" s="93"/>
      <c r="D741" s="49"/>
      <c r="E741" s="116"/>
      <c r="F741" s="116"/>
      <c r="G741" s="94"/>
      <c r="H741" s="173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</row>
    <row r="742">
      <c r="A742" s="172"/>
      <c r="B742" s="93"/>
      <c r="C742" s="93"/>
      <c r="D742" s="49"/>
      <c r="E742" s="116"/>
      <c r="F742" s="116"/>
      <c r="G742" s="94"/>
      <c r="H742" s="173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</row>
    <row r="743">
      <c r="A743" s="172"/>
      <c r="B743" s="93"/>
      <c r="C743" s="93"/>
      <c r="D743" s="49"/>
      <c r="E743" s="116"/>
      <c r="F743" s="116"/>
      <c r="G743" s="94"/>
      <c r="H743" s="173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</row>
    <row r="744">
      <c r="A744" s="172"/>
      <c r="B744" s="93"/>
      <c r="C744" s="93"/>
      <c r="D744" s="49"/>
      <c r="E744" s="116"/>
      <c r="F744" s="116"/>
      <c r="G744" s="94"/>
      <c r="H744" s="173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</row>
    <row r="745">
      <c r="A745" s="172"/>
      <c r="B745" s="93"/>
      <c r="C745" s="93"/>
      <c r="D745" s="49"/>
      <c r="E745" s="116"/>
      <c r="F745" s="116"/>
      <c r="G745" s="94"/>
      <c r="H745" s="173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</row>
    <row r="746">
      <c r="A746" s="172"/>
      <c r="B746" s="93"/>
      <c r="C746" s="93"/>
      <c r="D746" s="49"/>
      <c r="E746" s="116"/>
      <c r="F746" s="116"/>
      <c r="G746" s="94"/>
      <c r="H746" s="173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</row>
    <row r="747">
      <c r="A747" s="172"/>
      <c r="B747" s="93"/>
      <c r="C747" s="93"/>
      <c r="D747" s="49"/>
      <c r="E747" s="116"/>
      <c r="F747" s="116"/>
      <c r="G747" s="94"/>
      <c r="H747" s="173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</row>
    <row r="748">
      <c r="A748" s="172"/>
      <c r="B748" s="93"/>
      <c r="C748" s="93"/>
      <c r="D748" s="49"/>
      <c r="E748" s="116"/>
      <c r="F748" s="116"/>
      <c r="G748" s="94"/>
      <c r="H748" s="173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</row>
    <row r="749">
      <c r="A749" s="172"/>
      <c r="B749" s="93"/>
      <c r="C749" s="93"/>
      <c r="D749" s="49"/>
      <c r="E749" s="116"/>
      <c r="F749" s="116"/>
      <c r="G749" s="94"/>
      <c r="H749" s="173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</row>
    <row r="750">
      <c r="A750" s="172"/>
      <c r="B750" s="93"/>
      <c r="C750" s="93"/>
      <c r="D750" s="49"/>
      <c r="E750" s="116"/>
      <c r="F750" s="116"/>
      <c r="G750" s="94"/>
      <c r="H750" s="173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</row>
    <row r="751">
      <c r="A751" s="172"/>
      <c r="B751" s="93"/>
      <c r="C751" s="93"/>
      <c r="D751" s="49"/>
      <c r="E751" s="116"/>
      <c r="F751" s="116"/>
      <c r="G751" s="94"/>
      <c r="H751" s="173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</row>
    <row r="752">
      <c r="A752" s="172"/>
      <c r="B752" s="93"/>
      <c r="C752" s="93"/>
      <c r="D752" s="49"/>
      <c r="E752" s="116"/>
      <c r="F752" s="116"/>
      <c r="G752" s="94"/>
      <c r="H752" s="173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</row>
    <row r="753">
      <c r="A753" s="172"/>
      <c r="B753" s="93"/>
      <c r="C753" s="93"/>
      <c r="D753" s="49"/>
      <c r="E753" s="116"/>
      <c r="F753" s="116"/>
      <c r="G753" s="94"/>
      <c r="H753" s="173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</row>
    <row r="754">
      <c r="A754" s="172"/>
      <c r="B754" s="93"/>
      <c r="C754" s="93"/>
      <c r="D754" s="49"/>
      <c r="E754" s="116"/>
      <c r="F754" s="116"/>
      <c r="G754" s="94"/>
      <c r="H754" s="173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</row>
    <row r="755">
      <c r="A755" s="172"/>
      <c r="B755" s="93"/>
      <c r="C755" s="93"/>
      <c r="D755" s="49"/>
      <c r="E755" s="116"/>
      <c r="F755" s="116"/>
      <c r="G755" s="94"/>
      <c r="H755" s="173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</row>
    <row r="756">
      <c r="A756" s="172"/>
      <c r="B756" s="93"/>
      <c r="C756" s="93"/>
      <c r="D756" s="49"/>
      <c r="E756" s="116"/>
      <c r="F756" s="116"/>
      <c r="G756" s="94"/>
      <c r="H756" s="173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</row>
    <row r="757">
      <c r="A757" s="172"/>
      <c r="B757" s="93"/>
      <c r="C757" s="93"/>
      <c r="D757" s="49"/>
      <c r="E757" s="116"/>
      <c r="F757" s="116"/>
      <c r="G757" s="94"/>
      <c r="H757" s="173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</row>
    <row r="758">
      <c r="A758" s="172"/>
      <c r="B758" s="93"/>
      <c r="C758" s="93"/>
      <c r="D758" s="49"/>
      <c r="E758" s="116"/>
      <c r="F758" s="116"/>
      <c r="G758" s="94"/>
      <c r="H758" s="173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</row>
    <row r="759">
      <c r="A759" s="172"/>
      <c r="B759" s="93"/>
      <c r="C759" s="93"/>
      <c r="D759" s="49"/>
      <c r="E759" s="116"/>
      <c r="F759" s="116"/>
      <c r="G759" s="94"/>
      <c r="H759" s="173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</row>
    <row r="760">
      <c r="A760" s="172"/>
      <c r="B760" s="93"/>
      <c r="C760" s="93"/>
      <c r="D760" s="49"/>
      <c r="E760" s="116"/>
      <c r="F760" s="116"/>
      <c r="G760" s="94"/>
      <c r="H760" s="173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</row>
    <row r="761">
      <c r="A761" s="172"/>
      <c r="B761" s="93"/>
      <c r="C761" s="93"/>
      <c r="D761" s="49"/>
      <c r="E761" s="116"/>
      <c r="F761" s="116"/>
      <c r="G761" s="94"/>
      <c r="H761" s="173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</row>
    <row r="762">
      <c r="A762" s="172"/>
      <c r="B762" s="93"/>
      <c r="C762" s="93"/>
      <c r="D762" s="49"/>
      <c r="E762" s="116"/>
      <c r="F762" s="116"/>
      <c r="G762" s="94"/>
      <c r="H762" s="173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</row>
    <row r="763">
      <c r="A763" s="172"/>
      <c r="B763" s="93"/>
      <c r="C763" s="93"/>
      <c r="D763" s="49"/>
      <c r="E763" s="116"/>
      <c r="F763" s="116"/>
      <c r="G763" s="94"/>
      <c r="H763" s="173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</row>
    <row r="764">
      <c r="A764" s="172"/>
      <c r="B764" s="93"/>
      <c r="C764" s="93"/>
      <c r="D764" s="49"/>
      <c r="E764" s="116"/>
      <c r="F764" s="116"/>
      <c r="G764" s="94"/>
      <c r="H764" s="173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</row>
    <row r="765">
      <c r="A765" s="172"/>
      <c r="B765" s="93"/>
      <c r="C765" s="93"/>
      <c r="D765" s="49"/>
      <c r="E765" s="116"/>
      <c r="F765" s="116"/>
      <c r="G765" s="94"/>
      <c r="H765" s="173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</row>
    <row r="766">
      <c r="A766" s="172"/>
      <c r="B766" s="93"/>
      <c r="C766" s="93"/>
      <c r="D766" s="49"/>
      <c r="E766" s="116"/>
      <c r="F766" s="116"/>
      <c r="G766" s="94"/>
      <c r="H766" s="173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</row>
    <row r="767">
      <c r="A767" s="172"/>
      <c r="B767" s="93"/>
      <c r="C767" s="93"/>
      <c r="D767" s="49"/>
      <c r="E767" s="116"/>
      <c r="F767" s="116"/>
      <c r="G767" s="94"/>
      <c r="H767" s="173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</row>
    <row r="768">
      <c r="A768" s="172"/>
      <c r="B768" s="93"/>
      <c r="C768" s="93"/>
      <c r="D768" s="49"/>
      <c r="E768" s="116"/>
      <c r="F768" s="116"/>
      <c r="G768" s="94"/>
      <c r="H768" s="173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</row>
    <row r="769">
      <c r="A769" s="172"/>
      <c r="B769" s="93"/>
      <c r="C769" s="93"/>
      <c r="D769" s="49"/>
      <c r="E769" s="116"/>
      <c r="F769" s="116"/>
      <c r="G769" s="94"/>
      <c r="H769" s="173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</row>
    <row r="770">
      <c r="A770" s="172"/>
      <c r="B770" s="93"/>
      <c r="C770" s="93"/>
      <c r="D770" s="49"/>
      <c r="E770" s="116"/>
      <c r="F770" s="116"/>
      <c r="G770" s="94"/>
      <c r="H770" s="173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</row>
    <row r="771">
      <c r="A771" s="172"/>
      <c r="B771" s="93"/>
      <c r="C771" s="93"/>
      <c r="D771" s="49"/>
      <c r="E771" s="116"/>
      <c r="F771" s="116"/>
      <c r="G771" s="94"/>
      <c r="H771" s="173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</row>
    <row r="772">
      <c r="A772" s="172"/>
      <c r="B772" s="93"/>
      <c r="C772" s="93"/>
      <c r="D772" s="49"/>
      <c r="E772" s="116"/>
      <c r="F772" s="116"/>
      <c r="G772" s="94"/>
      <c r="H772" s="173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</row>
    <row r="773">
      <c r="A773" s="172"/>
      <c r="B773" s="93"/>
      <c r="C773" s="93"/>
      <c r="D773" s="49"/>
      <c r="E773" s="116"/>
      <c r="F773" s="116"/>
      <c r="G773" s="94"/>
      <c r="H773" s="173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</row>
    <row r="774">
      <c r="A774" s="172"/>
      <c r="B774" s="93"/>
      <c r="C774" s="93"/>
      <c r="D774" s="49"/>
      <c r="E774" s="116"/>
      <c r="F774" s="116"/>
      <c r="G774" s="94"/>
      <c r="H774" s="173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</row>
    <row r="775">
      <c r="A775" s="172"/>
      <c r="B775" s="93"/>
      <c r="C775" s="93"/>
      <c r="D775" s="49"/>
      <c r="E775" s="116"/>
      <c r="F775" s="116"/>
      <c r="G775" s="94"/>
      <c r="H775" s="173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</row>
    <row r="776">
      <c r="A776" s="172"/>
      <c r="B776" s="93"/>
      <c r="C776" s="93"/>
      <c r="D776" s="49"/>
      <c r="E776" s="116"/>
      <c r="F776" s="116"/>
      <c r="G776" s="94"/>
      <c r="H776" s="173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</row>
    <row r="777">
      <c r="A777" s="172"/>
      <c r="B777" s="93"/>
      <c r="C777" s="93"/>
      <c r="D777" s="49"/>
      <c r="E777" s="116"/>
      <c r="F777" s="116"/>
      <c r="G777" s="94"/>
      <c r="H777" s="173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</row>
    <row r="778">
      <c r="A778" s="172"/>
      <c r="B778" s="93"/>
      <c r="C778" s="93"/>
      <c r="D778" s="49"/>
      <c r="E778" s="116"/>
      <c r="F778" s="116"/>
      <c r="G778" s="94"/>
      <c r="H778" s="173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</row>
    <row r="779">
      <c r="A779" s="172"/>
      <c r="B779" s="93"/>
      <c r="C779" s="93"/>
      <c r="D779" s="49"/>
      <c r="E779" s="116"/>
      <c r="F779" s="116"/>
      <c r="G779" s="94"/>
      <c r="H779" s="173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</row>
    <row r="780">
      <c r="A780" s="172"/>
      <c r="B780" s="93"/>
      <c r="C780" s="93"/>
      <c r="D780" s="49"/>
      <c r="E780" s="116"/>
      <c r="F780" s="116"/>
      <c r="G780" s="94"/>
      <c r="H780" s="173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</row>
    <row r="781">
      <c r="A781" s="172"/>
      <c r="B781" s="93"/>
      <c r="C781" s="93"/>
      <c r="D781" s="49"/>
      <c r="E781" s="116"/>
      <c r="F781" s="116"/>
      <c r="G781" s="94"/>
      <c r="H781" s="173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</row>
    <row r="782">
      <c r="A782" s="172"/>
      <c r="B782" s="93"/>
      <c r="C782" s="93"/>
      <c r="D782" s="49"/>
      <c r="E782" s="116"/>
      <c r="F782" s="116"/>
      <c r="G782" s="94"/>
      <c r="H782" s="173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</row>
    <row r="783">
      <c r="A783" s="172"/>
      <c r="B783" s="93"/>
      <c r="C783" s="93"/>
      <c r="D783" s="49"/>
      <c r="E783" s="116"/>
      <c r="F783" s="116"/>
      <c r="G783" s="94"/>
      <c r="H783" s="173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</row>
    <row r="784">
      <c r="A784" s="172"/>
      <c r="B784" s="93"/>
      <c r="C784" s="93"/>
      <c r="D784" s="49"/>
      <c r="E784" s="116"/>
      <c r="F784" s="116"/>
      <c r="G784" s="94"/>
      <c r="H784" s="173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</row>
    <row r="785">
      <c r="A785" s="172"/>
      <c r="B785" s="93"/>
      <c r="C785" s="93"/>
      <c r="D785" s="49"/>
      <c r="E785" s="116"/>
      <c r="F785" s="116"/>
      <c r="G785" s="94"/>
      <c r="H785" s="173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</row>
    <row r="786">
      <c r="A786" s="172"/>
      <c r="B786" s="93"/>
      <c r="C786" s="93"/>
      <c r="D786" s="49"/>
      <c r="E786" s="116"/>
      <c r="F786" s="116"/>
      <c r="G786" s="94"/>
      <c r="H786" s="173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</row>
    <row r="787">
      <c r="A787" s="172"/>
      <c r="B787" s="93"/>
      <c r="C787" s="93"/>
      <c r="D787" s="49"/>
      <c r="E787" s="116"/>
      <c r="F787" s="116"/>
      <c r="G787" s="94"/>
      <c r="H787" s="173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</row>
    <row r="788">
      <c r="A788" s="172"/>
      <c r="B788" s="93"/>
      <c r="C788" s="93"/>
      <c r="D788" s="49"/>
      <c r="E788" s="116"/>
      <c r="F788" s="116"/>
      <c r="G788" s="94"/>
      <c r="H788" s="173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</row>
    <row r="789">
      <c r="A789" s="172"/>
      <c r="B789" s="93"/>
      <c r="C789" s="93"/>
      <c r="D789" s="49"/>
      <c r="E789" s="116"/>
      <c r="F789" s="116"/>
      <c r="G789" s="94"/>
      <c r="H789" s="173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</row>
    <row r="790">
      <c r="A790" s="172"/>
      <c r="B790" s="93"/>
      <c r="C790" s="93"/>
      <c r="D790" s="49"/>
      <c r="E790" s="116"/>
      <c r="F790" s="116"/>
      <c r="G790" s="94"/>
      <c r="H790" s="173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</row>
    <row r="791">
      <c r="A791" s="172"/>
      <c r="B791" s="93"/>
      <c r="C791" s="93"/>
      <c r="D791" s="49"/>
      <c r="E791" s="116"/>
      <c r="F791" s="116"/>
      <c r="G791" s="94"/>
      <c r="H791" s="173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</row>
    <row r="792">
      <c r="A792" s="172"/>
      <c r="B792" s="93"/>
      <c r="C792" s="93"/>
      <c r="D792" s="49"/>
      <c r="E792" s="116"/>
      <c r="F792" s="116"/>
      <c r="G792" s="94"/>
      <c r="H792" s="173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</row>
    <row r="793">
      <c r="A793" s="172"/>
      <c r="B793" s="93"/>
      <c r="C793" s="93"/>
      <c r="D793" s="49"/>
      <c r="E793" s="116"/>
      <c r="F793" s="116"/>
      <c r="G793" s="94"/>
      <c r="H793" s="173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</row>
    <row r="794">
      <c r="A794" s="172"/>
      <c r="B794" s="93"/>
      <c r="C794" s="93"/>
      <c r="D794" s="49"/>
      <c r="E794" s="116"/>
      <c r="F794" s="116"/>
      <c r="G794" s="94"/>
      <c r="H794" s="173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</row>
    <row r="795">
      <c r="A795" s="172"/>
      <c r="B795" s="93"/>
      <c r="C795" s="93"/>
      <c r="D795" s="49"/>
      <c r="E795" s="116"/>
      <c r="F795" s="116"/>
      <c r="G795" s="94"/>
      <c r="H795" s="173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</row>
    <row r="796">
      <c r="A796" s="172"/>
      <c r="B796" s="93"/>
      <c r="C796" s="93"/>
      <c r="D796" s="49"/>
      <c r="E796" s="116"/>
      <c r="F796" s="116"/>
      <c r="G796" s="94"/>
      <c r="H796" s="173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</row>
    <row r="797">
      <c r="A797" s="172"/>
      <c r="B797" s="93"/>
      <c r="C797" s="93"/>
      <c r="D797" s="49"/>
      <c r="E797" s="116"/>
      <c r="F797" s="116"/>
      <c r="G797" s="94"/>
      <c r="H797" s="173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</row>
    <row r="798">
      <c r="A798" s="172"/>
      <c r="B798" s="93"/>
      <c r="C798" s="93"/>
      <c r="D798" s="49"/>
      <c r="E798" s="116"/>
      <c r="F798" s="116"/>
      <c r="G798" s="94"/>
      <c r="H798" s="173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</row>
    <row r="799">
      <c r="A799" s="172"/>
      <c r="B799" s="93"/>
      <c r="C799" s="93"/>
      <c r="D799" s="49"/>
      <c r="E799" s="116"/>
      <c r="F799" s="116"/>
      <c r="G799" s="94"/>
      <c r="H799" s="173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</row>
    <row r="800">
      <c r="A800" s="172"/>
      <c r="B800" s="93"/>
      <c r="C800" s="93"/>
      <c r="D800" s="49"/>
      <c r="E800" s="116"/>
      <c r="F800" s="116"/>
      <c r="G800" s="94"/>
      <c r="H800" s="173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</row>
    <row r="801">
      <c r="A801" s="172"/>
      <c r="B801" s="93"/>
      <c r="C801" s="93"/>
      <c r="D801" s="49"/>
      <c r="E801" s="116"/>
      <c r="F801" s="116"/>
      <c r="G801" s="94"/>
      <c r="H801" s="173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</row>
    <row r="802">
      <c r="A802" s="172"/>
      <c r="B802" s="93"/>
      <c r="C802" s="93"/>
      <c r="D802" s="49"/>
      <c r="E802" s="116"/>
      <c r="F802" s="116"/>
      <c r="G802" s="94"/>
      <c r="H802" s="173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</row>
    <row r="803">
      <c r="A803" s="172"/>
      <c r="B803" s="93"/>
      <c r="C803" s="93"/>
      <c r="D803" s="49"/>
      <c r="E803" s="116"/>
      <c r="F803" s="116"/>
      <c r="G803" s="94"/>
      <c r="H803" s="173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</row>
    <row r="804">
      <c r="A804" s="172"/>
      <c r="B804" s="93"/>
      <c r="C804" s="93"/>
      <c r="D804" s="49"/>
      <c r="E804" s="116"/>
      <c r="F804" s="116"/>
      <c r="G804" s="94"/>
      <c r="H804" s="173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</row>
    <row r="805">
      <c r="A805" s="172"/>
      <c r="B805" s="93"/>
      <c r="C805" s="93"/>
      <c r="D805" s="49"/>
      <c r="E805" s="116"/>
      <c r="F805" s="116"/>
      <c r="G805" s="94"/>
      <c r="H805" s="173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</row>
    <row r="806">
      <c r="A806" s="172"/>
      <c r="B806" s="93"/>
      <c r="C806" s="93"/>
      <c r="D806" s="49"/>
      <c r="E806" s="116"/>
      <c r="F806" s="116"/>
      <c r="G806" s="94"/>
      <c r="H806" s="173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</row>
    <row r="807">
      <c r="A807" s="172"/>
      <c r="B807" s="93"/>
      <c r="C807" s="93"/>
      <c r="D807" s="49"/>
      <c r="E807" s="116"/>
      <c r="F807" s="116"/>
      <c r="G807" s="94"/>
      <c r="H807" s="173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</row>
    <row r="808">
      <c r="A808" s="172"/>
      <c r="B808" s="93"/>
      <c r="C808" s="93"/>
      <c r="D808" s="49"/>
      <c r="E808" s="116"/>
      <c r="F808" s="116"/>
      <c r="G808" s="94"/>
      <c r="H808" s="173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</row>
    <row r="809">
      <c r="A809" s="172"/>
      <c r="B809" s="93"/>
      <c r="C809" s="93"/>
      <c r="D809" s="49"/>
      <c r="E809" s="116"/>
      <c r="F809" s="116"/>
      <c r="G809" s="94"/>
      <c r="H809" s="173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</row>
    <row r="810">
      <c r="A810" s="172"/>
      <c r="B810" s="93"/>
      <c r="C810" s="93"/>
      <c r="D810" s="49"/>
      <c r="E810" s="116"/>
      <c r="F810" s="116"/>
      <c r="G810" s="94"/>
      <c r="H810" s="173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</row>
    <row r="811">
      <c r="A811" s="172"/>
      <c r="B811" s="93"/>
      <c r="C811" s="93"/>
      <c r="D811" s="49"/>
      <c r="E811" s="116"/>
      <c r="F811" s="116"/>
      <c r="G811" s="94"/>
      <c r="H811" s="173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</row>
    <row r="812">
      <c r="A812" s="172"/>
      <c r="B812" s="93"/>
      <c r="C812" s="93"/>
      <c r="D812" s="49"/>
      <c r="E812" s="116"/>
      <c r="F812" s="116"/>
      <c r="G812" s="94"/>
      <c r="H812" s="173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</row>
    <row r="813">
      <c r="A813" s="172"/>
      <c r="B813" s="93"/>
      <c r="C813" s="93"/>
      <c r="D813" s="49"/>
      <c r="E813" s="116"/>
      <c r="F813" s="116"/>
      <c r="G813" s="94"/>
      <c r="H813" s="173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</row>
    <row r="814">
      <c r="A814" s="172"/>
      <c r="B814" s="93"/>
      <c r="C814" s="93"/>
      <c r="D814" s="49"/>
      <c r="E814" s="116"/>
      <c r="F814" s="116"/>
      <c r="G814" s="94"/>
      <c r="H814" s="173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</row>
    <row r="815">
      <c r="A815" s="172"/>
      <c r="B815" s="93"/>
      <c r="C815" s="93"/>
      <c r="D815" s="49"/>
      <c r="E815" s="116"/>
      <c r="F815" s="116"/>
      <c r="G815" s="94"/>
      <c r="H815" s="173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</row>
    <row r="816">
      <c r="A816" s="172"/>
      <c r="B816" s="93"/>
      <c r="C816" s="93"/>
      <c r="D816" s="49"/>
      <c r="E816" s="116"/>
      <c r="F816" s="116"/>
      <c r="G816" s="94"/>
      <c r="H816" s="173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</row>
    <row r="817">
      <c r="A817" s="172"/>
      <c r="B817" s="93"/>
      <c r="C817" s="93"/>
      <c r="D817" s="49"/>
      <c r="E817" s="116"/>
      <c r="F817" s="116"/>
      <c r="G817" s="94"/>
      <c r="H817" s="173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</row>
    <row r="818">
      <c r="A818" s="172"/>
      <c r="B818" s="93"/>
      <c r="C818" s="93"/>
      <c r="D818" s="49"/>
      <c r="E818" s="116"/>
      <c r="F818" s="116"/>
      <c r="G818" s="94"/>
      <c r="H818" s="173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</row>
    <row r="819">
      <c r="A819" s="172"/>
      <c r="B819" s="93"/>
      <c r="C819" s="93"/>
      <c r="D819" s="49"/>
      <c r="E819" s="116"/>
      <c r="F819" s="116"/>
      <c r="G819" s="94"/>
      <c r="H819" s="173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</row>
    <row r="820">
      <c r="A820" s="172"/>
      <c r="B820" s="93"/>
      <c r="C820" s="93"/>
      <c r="D820" s="49"/>
      <c r="E820" s="116"/>
      <c r="F820" s="116"/>
      <c r="G820" s="94"/>
      <c r="H820" s="173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</row>
    <row r="821">
      <c r="A821" s="172"/>
      <c r="B821" s="93"/>
      <c r="C821" s="93"/>
      <c r="D821" s="49"/>
      <c r="E821" s="116"/>
      <c r="F821" s="116"/>
      <c r="G821" s="94"/>
      <c r="H821" s="173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</row>
    <row r="822">
      <c r="A822" s="172"/>
      <c r="B822" s="93"/>
      <c r="C822" s="93"/>
      <c r="D822" s="49"/>
      <c r="E822" s="116"/>
      <c r="F822" s="116"/>
      <c r="G822" s="94"/>
      <c r="H822" s="173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</row>
    <row r="823">
      <c r="A823" s="172"/>
      <c r="B823" s="93"/>
      <c r="C823" s="93"/>
      <c r="D823" s="49"/>
      <c r="E823" s="116"/>
      <c r="F823" s="116"/>
      <c r="G823" s="94"/>
      <c r="H823" s="173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</row>
    <row r="824">
      <c r="A824" s="172"/>
      <c r="B824" s="93"/>
      <c r="C824" s="93"/>
      <c r="D824" s="49"/>
      <c r="E824" s="116"/>
      <c r="F824" s="116"/>
      <c r="G824" s="94"/>
      <c r="H824" s="173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</row>
    <row r="825">
      <c r="A825" s="172"/>
      <c r="B825" s="93"/>
      <c r="C825" s="93"/>
      <c r="D825" s="49"/>
      <c r="E825" s="116"/>
      <c r="F825" s="116"/>
      <c r="G825" s="94"/>
      <c r="H825" s="173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</row>
    <row r="826">
      <c r="A826" s="172"/>
      <c r="B826" s="93"/>
      <c r="C826" s="93"/>
      <c r="D826" s="49"/>
      <c r="E826" s="116"/>
      <c r="F826" s="116"/>
      <c r="G826" s="94"/>
      <c r="H826" s="173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</row>
    <row r="827">
      <c r="A827" s="172"/>
      <c r="B827" s="93"/>
      <c r="C827" s="93"/>
      <c r="D827" s="49"/>
      <c r="E827" s="116"/>
      <c r="F827" s="116"/>
      <c r="G827" s="94"/>
      <c r="H827" s="173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</row>
    <row r="828">
      <c r="A828" s="172"/>
      <c r="B828" s="93"/>
      <c r="C828" s="93"/>
      <c r="D828" s="49"/>
      <c r="E828" s="116"/>
      <c r="F828" s="116"/>
      <c r="G828" s="94"/>
      <c r="H828" s="173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</row>
    <row r="829">
      <c r="A829" s="172"/>
      <c r="B829" s="93"/>
      <c r="C829" s="93"/>
      <c r="D829" s="49"/>
      <c r="E829" s="116"/>
      <c r="F829" s="116"/>
      <c r="G829" s="94"/>
      <c r="H829" s="173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</row>
    <row r="830">
      <c r="A830" s="172"/>
      <c r="B830" s="93"/>
      <c r="C830" s="93"/>
      <c r="D830" s="49"/>
      <c r="E830" s="116"/>
      <c r="F830" s="116"/>
      <c r="G830" s="94"/>
      <c r="H830" s="173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</row>
    <row r="831">
      <c r="A831" s="172"/>
      <c r="B831" s="93"/>
      <c r="C831" s="93"/>
      <c r="D831" s="49"/>
      <c r="E831" s="116"/>
      <c r="F831" s="116"/>
      <c r="G831" s="94"/>
      <c r="H831" s="173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</row>
    <row r="832">
      <c r="A832" s="172"/>
      <c r="B832" s="93"/>
      <c r="C832" s="93"/>
      <c r="D832" s="49"/>
      <c r="E832" s="116"/>
      <c r="F832" s="116"/>
      <c r="G832" s="94"/>
      <c r="H832" s="173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</row>
    <row r="833">
      <c r="A833" s="172"/>
      <c r="B833" s="93"/>
      <c r="C833" s="93"/>
      <c r="D833" s="49"/>
      <c r="E833" s="116"/>
      <c r="F833" s="116"/>
      <c r="G833" s="94"/>
      <c r="H833" s="173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</row>
    <row r="834">
      <c r="A834" s="172"/>
      <c r="B834" s="93"/>
      <c r="C834" s="93"/>
      <c r="D834" s="49"/>
      <c r="E834" s="116"/>
      <c r="F834" s="116"/>
      <c r="G834" s="94"/>
      <c r="H834" s="173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</row>
    <row r="835">
      <c r="A835" s="172"/>
      <c r="B835" s="93"/>
      <c r="C835" s="93"/>
      <c r="D835" s="49"/>
      <c r="E835" s="116"/>
      <c r="F835" s="116"/>
      <c r="G835" s="94"/>
      <c r="H835" s="173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</row>
    <row r="836">
      <c r="A836" s="172"/>
      <c r="B836" s="93"/>
      <c r="C836" s="93"/>
      <c r="D836" s="49"/>
      <c r="E836" s="116"/>
      <c r="F836" s="116"/>
      <c r="G836" s="94"/>
      <c r="H836" s="173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</row>
    <row r="837">
      <c r="A837" s="172"/>
      <c r="B837" s="93"/>
      <c r="C837" s="93"/>
      <c r="D837" s="49"/>
      <c r="E837" s="116"/>
      <c r="F837" s="116"/>
      <c r="G837" s="94"/>
      <c r="H837" s="173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</row>
    <row r="838">
      <c r="A838" s="172"/>
      <c r="B838" s="93"/>
      <c r="C838" s="93"/>
      <c r="D838" s="49"/>
      <c r="E838" s="116"/>
      <c r="F838" s="116"/>
      <c r="G838" s="94"/>
      <c r="H838" s="173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</row>
    <row r="839">
      <c r="A839" s="172"/>
      <c r="B839" s="93"/>
      <c r="C839" s="93"/>
      <c r="D839" s="49"/>
      <c r="E839" s="116"/>
      <c r="F839" s="116"/>
      <c r="G839" s="94"/>
      <c r="H839" s="173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</row>
    <row r="840">
      <c r="A840" s="172"/>
      <c r="B840" s="93"/>
      <c r="C840" s="93"/>
      <c r="D840" s="49"/>
      <c r="E840" s="116"/>
      <c r="F840" s="116"/>
      <c r="G840" s="94"/>
      <c r="H840" s="173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</row>
    <row r="841">
      <c r="A841" s="172"/>
      <c r="B841" s="93"/>
      <c r="C841" s="93"/>
      <c r="D841" s="49"/>
      <c r="E841" s="116"/>
      <c r="F841" s="116"/>
      <c r="G841" s="94"/>
      <c r="H841" s="173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</row>
    <row r="842">
      <c r="A842" s="172"/>
      <c r="B842" s="93"/>
      <c r="C842" s="93"/>
      <c r="D842" s="49"/>
      <c r="E842" s="116"/>
      <c r="F842" s="116"/>
      <c r="G842" s="94"/>
      <c r="H842" s="173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</row>
    <row r="843">
      <c r="A843" s="172"/>
      <c r="B843" s="93"/>
      <c r="C843" s="93"/>
      <c r="D843" s="49"/>
      <c r="E843" s="116"/>
      <c r="F843" s="116"/>
      <c r="G843" s="94"/>
      <c r="H843" s="173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</row>
    <row r="844">
      <c r="A844" s="172"/>
      <c r="B844" s="93"/>
      <c r="C844" s="93"/>
      <c r="D844" s="49"/>
      <c r="E844" s="116"/>
      <c r="F844" s="116"/>
      <c r="G844" s="94"/>
      <c r="H844" s="173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</row>
    <row r="845">
      <c r="A845" s="172"/>
      <c r="B845" s="93"/>
      <c r="C845" s="93"/>
      <c r="D845" s="49"/>
      <c r="E845" s="116"/>
      <c r="F845" s="116"/>
      <c r="G845" s="94"/>
      <c r="H845" s="173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</row>
    <row r="846">
      <c r="A846" s="172"/>
      <c r="B846" s="93"/>
      <c r="C846" s="93"/>
      <c r="D846" s="49"/>
      <c r="E846" s="116"/>
      <c r="F846" s="116"/>
      <c r="G846" s="94"/>
      <c r="H846" s="173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</row>
    <row r="847">
      <c r="A847" s="172"/>
      <c r="B847" s="93"/>
      <c r="C847" s="93"/>
      <c r="D847" s="49"/>
      <c r="E847" s="116"/>
      <c r="F847" s="116"/>
      <c r="G847" s="94"/>
      <c r="H847" s="173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</row>
    <row r="848">
      <c r="A848" s="172"/>
      <c r="B848" s="93"/>
      <c r="C848" s="93"/>
      <c r="D848" s="49"/>
      <c r="E848" s="116"/>
      <c r="F848" s="116"/>
      <c r="G848" s="94"/>
      <c r="H848" s="173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</row>
    <row r="849">
      <c r="A849" s="172"/>
      <c r="B849" s="93"/>
      <c r="C849" s="93"/>
      <c r="D849" s="49"/>
      <c r="E849" s="116"/>
      <c r="F849" s="116"/>
      <c r="G849" s="94"/>
      <c r="H849" s="173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</row>
    <row r="850">
      <c r="A850" s="172"/>
      <c r="B850" s="93"/>
      <c r="C850" s="93"/>
      <c r="D850" s="49"/>
      <c r="E850" s="116"/>
      <c r="F850" s="116"/>
      <c r="G850" s="94"/>
      <c r="H850" s="173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</row>
    <row r="851">
      <c r="A851" s="172"/>
      <c r="B851" s="93"/>
      <c r="C851" s="93"/>
      <c r="D851" s="49"/>
      <c r="E851" s="116"/>
      <c r="F851" s="116"/>
      <c r="G851" s="94"/>
      <c r="H851" s="173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</row>
    <row r="852">
      <c r="A852" s="172"/>
      <c r="B852" s="93"/>
      <c r="C852" s="93"/>
      <c r="D852" s="49"/>
      <c r="E852" s="116"/>
      <c r="F852" s="116"/>
      <c r="G852" s="94"/>
      <c r="H852" s="173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</row>
    <row r="853">
      <c r="A853" s="172"/>
      <c r="B853" s="93"/>
      <c r="C853" s="93"/>
      <c r="D853" s="49"/>
      <c r="E853" s="116"/>
      <c r="F853" s="116"/>
      <c r="G853" s="94"/>
      <c r="H853" s="173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</row>
    <row r="854">
      <c r="A854" s="172"/>
      <c r="B854" s="93"/>
      <c r="C854" s="93"/>
      <c r="D854" s="49"/>
      <c r="E854" s="116"/>
      <c r="F854" s="116"/>
      <c r="G854" s="94"/>
      <c r="H854" s="173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</row>
    <row r="855">
      <c r="A855" s="172"/>
      <c r="B855" s="93"/>
      <c r="C855" s="93"/>
      <c r="D855" s="49"/>
      <c r="E855" s="116"/>
      <c r="F855" s="116"/>
      <c r="G855" s="94"/>
      <c r="H855" s="173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</row>
    <row r="856">
      <c r="A856" s="172"/>
      <c r="B856" s="93"/>
      <c r="C856" s="93"/>
      <c r="D856" s="49"/>
      <c r="E856" s="116"/>
      <c r="F856" s="116"/>
      <c r="G856" s="94"/>
      <c r="H856" s="173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</row>
    <row r="857">
      <c r="A857" s="172"/>
      <c r="B857" s="93"/>
      <c r="C857" s="93"/>
      <c r="D857" s="49"/>
      <c r="E857" s="116"/>
      <c r="F857" s="116"/>
      <c r="G857" s="94"/>
      <c r="H857" s="173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</row>
    <row r="858">
      <c r="A858" s="172"/>
      <c r="B858" s="93"/>
      <c r="C858" s="93"/>
      <c r="D858" s="49"/>
      <c r="E858" s="116"/>
      <c r="F858" s="116"/>
      <c r="G858" s="94"/>
      <c r="H858" s="173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</row>
    <row r="859">
      <c r="A859" s="172"/>
      <c r="B859" s="93"/>
      <c r="C859" s="93"/>
      <c r="D859" s="49"/>
      <c r="E859" s="116"/>
      <c r="F859" s="116"/>
      <c r="G859" s="94"/>
      <c r="H859" s="173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</row>
    <row r="860">
      <c r="A860" s="172"/>
      <c r="B860" s="93"/>
      <c r="C860" s="93"/>
      <c r="D860" s="49"/>
      <c r="E860" s="116"/>
      <c r="F860" s="116"/>
      <c r="G860" s="94"/>
      <c r="H860" s="173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</row>
    <row r="861">
      <c r="A861" s="172"/>
      <c r="B861" s="93"/>
      <c r="C861" s="93"/>
      <c r="D861" s="49"/>
      <c r="E861" s="116"/>
      <c r="F861" s="116"/>
      <c r="G861" s="94"/>
      <c r="H861" s="173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</row>
    <row r="862">
      <c r="A862" s="172"/>
      <c r="B862" s="93"/>
      <c r="C862" s="93"/>
      <c r="D862" s="49"/>
      <c r="E862" s="116"/>
      <c r="F862" s="116"/>
      <c r="G862" s="94"/>
      <c r="H862" s="173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</row>
    <row r="863">
      <c r="A863" s="172"/>
      <c r="B863" s="93"/>
      <c r="C863" s="93"/>
      <c r="D863" s="49"/>
      <c r="E863" s="116"/>
      <c r="F863" s="116"/>
      <c r="G863" s="94"/>
      <c r="H863" s="173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</row>
    <row r="864">
      <c r="A864" s="172"/>
      <c r="B864" s="93"/>
      <c r="C864" s="93"/>
      <c r="D864" s="49"/>
      <c r="E864" s="116"/>
      <c r="F864" s="116"/>
      <c r="G864" s="94"/>
      <c r="H864" s="173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</row>
    <row r="865">
      <c r="A865" s="172"/>
      <c r="B865" s="93"/>
      <c r="C865" s="93"/>
      <c r="D865" s="49"/>
      <c r="E865" s="116"/>
      <c r="F865" s="116"/>
      <c r="G865" s="94"/>
      <c r="H865" s="173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</row>
    <row r="866">
      <c r="A866" s="172"/>
      <c r="B866" s="93"/>
      <c r="C866" s="93"/>
      <c r="D866" s="49"/>
      <c r="E866" s="116"/>
      <c r="F866" s="116"/>
      <c r="G866" s="94"/>
      <c r="H866" s="173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</row>
    <row r="867">
      <c r="A867" s="172"/>
      <c r="B867" s="93"/>
      <c r="C867" s="93"/>
      <c r="D867" s="49"/>
      <c r="E867" s="116"/>
      <c r="F867" s="116"/>
      <c r="G867" s="94"/>
      <c r="H867" s="173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</row>
    <row r="868">
      <c r="A868" s="172"/>
      <c r="B868" s="93"/>
      <c r="C868" s="93"/>
      <c r="D868" s="49"/>
      <c r="E868" s="116"/>
      <c r="F868" s="116"/>
      <c r="G868" s="94"/>
      <c r="H868" s="173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</row>
    <row r="869">
      <c r="A869" s="172"/>
      <c r="B869" s="93"/>
      <c r="C869" s="93"/>
      <c r="D869" s="49"/>
      <c r="E869" s="116"/>
      <c r="F869" s="116"/>
      <c r="G869" s="94"/>
      <c r="H869" s="173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</row>
    <row r="870">
      <c r="A870" s="172"/>
      <c r="B870" s="93"/>
      <c r="C870" s="93"/>
      <c r="D870" s="49"/>
      <c r="E870" s="116"/>
      <c r="F870" s="116"/>
      <c r="G870" s="94"/>
      <c r="H870" s="173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</row>
    <row r="871">
      <c r="A871" s="172"/>
      <c r="B871" s="93"/>
      <c r="C871" s="93"/>
      <c r="D871" s="49"/>
      <c r="E871" s="116"/>
      <c r="F871" s="116"/>
      <c r="G871" s="94"/>
      <c r="H871" s="173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</row>
    <row r="872">
      <c r="A872" s="172"/>
      <c r="B872" s="93"/>
      <c r="C872" s="93"/>
      <c r="D872" s="49"/>
      <c r="E872" s="116"/>
      <c r="F872" s="116"/>
      <c r="G872" s="94"/>
      <c r="H872" s="173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</row>
    <row r="873">
      <c r="A873" s="172"/>
      <c r="B873" s="93"/>
      <c r="C873" s="93"/>
      <c r="D873" s="49"/>
      <c r="E873" s="116"/>
      <c r="F873" s="116"/>
      <c r="G873" s="94"/>
      <c r="H873" s="173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</row>
    <row r="874">
      <c r="A874" s="172"/>
      <c r="B874" s="93"/>
      <c r="C874" s="93"/>
      <c r="D874" s="49"/>
      <c r="E874" s="116"/>
      <c r="F874" s="116"/>
      <c r="G874" s="94"/>
      <c r="H874" s="173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</row>
    <row r="875">
      <c r="A875" s="172"/>
      <c r="B875" s="93"/>
      <c r="C875" s="93"/>
      <c r="D875" s="49"/>
      <c r="E875" s="116"/>
      <c r="F875" s="116"/>
      <c r="G875" s="94"/>
      <c r="H875" s="173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</row>
    <row r="876">
      <c r="A876" s="172"/>
      <c r="B876" s="93"/>
      <c r="C876" s="93"/>
      <c r="D876" s="49"/>
      <c r="E876" s="116"/>
      <c r="F876" s="116"/>
      <c r="G876" s="94"/>
      <c r="H876" s="173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</row>
    <row r="877">
      <c r="A877" s="172"/>
      <c r="B877" s="93"/>
      <c r="C877" s="93"/>
      <c r="D877" s="49"/>
      <c r="E877" s="116"/>
      <c r="F877" s="116"/>
      <c r="G877" s="94"/>
      <c r="H877" s="173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</row>
    <row r="878">
      <c r="A878" s="172"/>
      <c r="B878" s="93"/>
      <c r="C878" s="93"/>
      <c r="D878" s="49"/>
      <c r="E878" s="116"/>
      <c r="F878" s="116"/>
      <c r="G878" s="94"/>
      <c r="H878" s="173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</row>
    <row r="879">
      <c r="A879" s="172"/>
      <c r="B879" s="93"/>
      <c r="C879" s="93"/>
      <c r="D879" s="49"/>
      <c r="E879" s="116"/>
      <c r="F879" s="116"/>
      <c r="G879" s="94"/>
      <c r="H879" s="173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</row>
    <row r="880">
      <c r="A880" s="172"/>
      <c r="B880" s="93"/>
      <c r="C880" s="93"/>
      <c r="D880" s="49"/>
      <c r="E880" s="116"/>
      <c r="F880" s="116"/>
      <c r="G880" s="94"/>
      <c r="H880" s="173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</row>
    <row r="881">
      <c r="A881" s="172"/>
      <c r="B881" s="93"/>
      <c r="C881" s="93"/>
      <c r="D881" s="49"/>
      <c r="E881" s="116"/>
      <c r="F881" s="116"/>
      <c r="G881" s="94"/>
      <c r="H881" s="173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</row>
    <row r="882">
      <c r="A882" s="172"/>
      <c r="B882" s="93"/>
      <c r="C882" s="93"/>
      <c r="D882" s="49"/>
      <c r="E882" s="116"/>
      <c r="F882" s="116"/>
      <c r="G882" s="94"/>
      <c r="H882" s="173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</row>
    <row r="883">
      <c r="A883" s="172"/>
      <c r="B883" s="93"/>
      <c r="C883" s="93"/>
      <c r="D883" s="49"/>
      <c r="E883" s="116"/>
      <c r="F883" s="116"/>
      <c r="G883" s="94"/>
      <c r="H883" s="173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</row>
    <row r="884">
      <c r="A884" s="172"/>
      <c r="B884" s="93"/>
      <c r="C884" s="93"/>
      <c r="D884" s="49"/>
      <c r="E884" s="116"/>
      <c r="F884" s="116"/>
      <c r="G884" s="94"/>
      <c r="H884" s="173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</row>
    <row r="885">
      <c r="A885" s="172"/>
      <c r="B885" s="93"/>
      <c r="C885" s="93"/>
      <c r="D885" s="49"/>
      <c r="E885" s="116"/>
      <c r="F885" s="116"/>
      <c r="G885" s="94"/>
      <c r="H885" s="173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</row>
    <row r="886">
      <c r="A886" s="172"/>
      <c r="B886" s="93"/>
      <c r="C886" s="93"/>
      <c r="D886" s="49"/>
      <c r="E886" s="116"/>
      <c r="F886" s="116"/>
      <c r="G886" s="94"/>
      <c r="H886" s="173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</row>
    <row r="887">
      <c r="A887" s="172"/>
      <c r="B887" s="93"/>
      <c r="C887" s="93"/>
      <c r="D887" s="49"/>
      <c r="E887" s="116"/>
      <c r="F887" s="116"/>
      <c r="G887" s="94"/>
      <c r="H887" s="173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</row>
    <row r="888">
      <c r="A888" s="172"/>
      <c r="B888" s="93"/>
      <c r="C888" s="93"/>
      <c r="D888" s="49"/>
      <c r="E888" s="116"/>
      <c r="F888" s="116"/>
      <c r="G888" s="94"/>
      <c r="H888" s="173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</row>
    <row r="889">
      <c r="A889" s="172"/>
      <c r="B889" s="93"/>
      <c r="C889" s="93"/>
      <c r="D889" s="49"/>
      <c r="E889" s="116"/>
      <c r="F889" s="116"/>
      <c r="G889" s="94"/>
      <c r="H889" s="173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</row>
    <row r="890">
      <c r="A890" s="172"/>
      <c r="B890" s="93"/>
      <c r="C890" s="93"/>
      <c r="D890" s="49"/>
      <c r="E890" s="116"/>
      <c r="F890" s="116"/>
      <c r="G890" s="94"/>
      <c r="H890" s="173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</row>
    <row r="891">
      <c r="A891" s="172"/>
      <c r="B891" s="93"/>
      <c r="C891" s="93"/>
      <c r="D891" s="49"/>
      <c r="E891" s="116"/>
      <c r="F891" s="116"/>
      <c r="G891" s="94"/>
      <c r="H891" s="173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</row>
    <row r="892">
      <c r="A892" s="172"/>
      <c r="B892" s="93"/>
      <c r="C892" s="93"/>
      <c r="D892" s="49"/>
      <c r="E892" s="116"/>
      <c r="F892" s="116"/>
      <c r="G892" s="94"/>
      <c r="H892" s="173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</row>
    <row r="893">
      <c r="A893" s="172"/>
      <c r="B893" s="93"/>
      <c r="C893" s="93"/>
      <c r="D893" s="49"/>
      <c r="E893" s="116"/>
      <c r="F893" s="116"/>
      <c r="G893" s="94"/>
      <c r="H893" s="173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</row>
    <row r="894">
      <c r="A894" s="172"/>
      <c r="B894" s="93"/>
      <c r="C894" s="93"/>
      <c r="D894" s="49"/>
      <c r="E894" s="116"/>
      <c r="F894" s="116"/>
      <c r="G894" s="94"/>
      <c r="H894" s="173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</row>
    <row r="895">
      <c r="A895" s="172"/>
      <c r="B895" s="93"/>
      <c r="C895" s="93"/>
      <c r="D895" s="49"/>
      <c r="E895" s="116"/>
      <c r="F895" s="116"/>
      <c r="G895" s="94"/>
      <c r="H895" s="173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</row>
    <row r="896">
      <c r="A896" s="172"/>
      <c r="B896" s="93"/>
      <c r="C896" s="93"/>
      <c r="D896" s="49"/>
      <c r="E896" s="116"/>
      <c r="F896" s="116"/>
      <c r="G896" s="94"/>
      <c r="H896" s="173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</row>
    <row r="897">
      <c r="A897" s="172"/>
      <c r="B897" s="93"/>
      <c r="C897" s="93"/>
      <c r="D897" s="49"/>
      <c r="E897" s="116"/>
      <c r="F897" s="116"/>
      <c r="G897" s="94"/>
      <c r="H897" s="173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</row>
    <row r="898">
      <c r="A898" s="172"/>
      <c r="B898" s="93"/>
      <c r="C898" s="93"/>
      <c r="D898" s="49"/>
      <c r="E898" s="116"/>
      <c r="F898" s="116"/>
      <c r="G898" s="94"/>
      <c r="H898" s="173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</row>
    <row r="899">
      <c r="A899" s="172"/>
      <c r="B899" s="93"/>
      <c r="C899" s="93"/>
      <c r="D899" s="49"/>
      <c r="E899" s="116"/>
      <c r="F899" s="116"/>
      <c r="G899" s="94"/>
      <c r="H899" s="173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</row>
    <row r="900">
      <c r="A900" s="172"/>
      <c r="B900" s="93"/>
      <c r="C900" s="93"/>
      <c r="D900" s="49"/>
      <c r="E900" s="116"/>
      <c r="F900" s="116"/>
      <c r="G900" s="94"/>
      <c r="H900" s="173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</row>
    <row r="901">
      <c r="A901" s="172"/>
      <c r="B901" s="93"/>
      <c r="C901" s="93"/>
      <c r="D901" s="49"/>
      <c r="E901" s="116"/>
      <c r="F901" s="116"/>
      <c r="G901" s="94"/>
      <c r="H901" s="173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</row>
    <row r="902">
      <c r="A902" s="172"/>
      <c r="B902" s="93"/>
      <c r="C902" s="93"/>
      <c r="D902" s="49"/>
      <c r="E902" s="116"/>
      <c r="F902" s="116"/>
      <c r="G902" s="94"/>
      <c r="H902" s="173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</row>
    <row r="903">
      <c r="A903" s="172"/>
      <c r="B903" s="93"/>
      <c r="C903" s="93"/>
      <c r="D903" s="49"/>
      <c r="E903" s="116"/>
      <c r="F903" s="116"/>
      <c r="G903" s="94"/>
      <c r="H903" s="173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</row>
    <row r="904">
      <c r="A904" s="172"/>
      <c r="B904" s="93"/>
      <c r="C904" s="93"/>
      <c r="D904" s="49"/>
      <c r="E904" s="116"/>
      <c r="F904" s="116"/>
      <c r="G904" s="94"/>
      <c r="H904" s="173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</row>
    <row r="905">
      <c r="A905" s="172"/>
      <c r="B905" s="93"/>
      <c r="C905" s="93"/>
      <c r="D905" s="49"/>
      <c r="E905" s="116"/>
      <c r="F905" s="116"/>
      <c r="G905" s="94"/>
      <c r="H905" s="173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</row>
    <row r="906">
      <c r="A906" s="172"/>
      <c r="B906" s="93"/>
      <c r="C906" s="93"/>
      <c r="D906" s="49"/>
      <c r="E906" s="116"/>
      <c r="F906" s="116"/>
      <c r="G906" s="94"/>
      <c r="H906" s="173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</row>
    <row r="907">
      <c r="A907" s="172"/>
      <c r="B907" s="93"/>
      <c r="C907" s="93"/>
      <c r="D907" s="49"/>
      <c r="E907" s="116"/>
      <c r="F907" s="116"/>
      <c r="G907" s="94"/>
      <c r="H907" s="173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</row>
    <row r="908">
      <c r="A908" s="172"/>
      <c r="B908" s="93"/>
      <c r="C908" s="93"/>
      <c r="D908" s="49"/>
      <c r="E908" s="116"/>
      <c r="F908" s="116"/>
      <c r="G908" s="94"/>
      <c r="H908" s="173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</row>
    <row r="909">
      <c r="A909" s="172"/>
      <c r="B909" s="93"/>
      <c r="C909" s="93"/>
      <c r="D909" s="49"/>
      <c r="E909" s="116"/>
      <c r="F909" s="116"/>
      <c r="G909" s="94"/>
      <c r="H909" s="173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</row>
    <row r="910">
      <c r="A910" s="172"/>
      <c r="B910" s="93"/>
      <c r="C910" s="93"/>
      <c r="D910" s="49"/>
      <c r="E910" s="116"/>
      <c r="F910" s="116"/>
      <c r="G910" s="94"/>
      <c r="H910" s="173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</row>
    <row r="911">
      <c r="A911" s="172"/>
      <c r="B911" s="93"/>
      <c r="C911" s="93"/>
      <c r="D911" s="49"/>
      <c r="E911" s="116"/>
      <c r="F911" s="116"/>
      <c r="G911" s="94"/>
      <c r="H911" s="173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</row>
    <row r="912">
      <c r="A912" s="172"/>
      <c r="B912" s="93"/>
      <c r="C912" s="93"/>
      <c r="D912" s="49"/>
      <c r="E912" s="116"/>
      <c r="F912" s="116"/>
      <c r="G912" s="94"/>
      <c r="H912" s="173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</row>
    <row r="913">
      <c r="A913" s="172"/>
      <c r="B913" s="93"/>
      <c r="C913" s="93"/>
      <c r="D913" s="49"/>
      <c r="E913" s="116"/>
      <c r="F913" s="116"/>
      <c r="G913" s="94"/>
      <c r="H913" s="173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</row>
    <row r="914">
      <c r="A914" s="172"/>
      <c r="B914" s="93"/>
      <c r="C914" s="93"/>
      <c r="D914" s="49"/>
      <c r="E914" s="116"/>
      <c r="F914" s="116"/>
      <c r="G914" s="94"/>
      <c r="H914" s="173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</row>
    <row r="915">
      <c r="A915" s="172"/>
      <c r="B915" s="93"/>
      <c r="C915" s="93"/>
      <c r="D915" s="49"/>
      <c r="E915" s="116"/>
      <c r="F915" s="116"/>
      <c r="G915" s="94"/>
      <c r="H915" s="173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</row>
    <row r="916">
      <c r="A916" s="172"/>
      <c r="B916" s="93"/>
      <c r="C916" s="93"/>
      <c r="D916" s="49"/>
      <c r="E916" s="116"/>
      <c r="F916" s="116"/>
      <c r="G916" s="94"/>
      <c r="H916" s="173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</row>
    <row r="917">
      <c r="A917" s="172"/>
      <c r="B917" s="93"/>
      <c r="C917" s="93"/>
      <c r="D917" s="49"/>
      <c r="E917" s="116"/>
      <c r="F917" s="116"/>
      <c r="G917" s="94"/>
      <c r="H917" s="173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</row>
    <row r="918">
      <c r="A918" s="172"/>
      <c r="B918" s="93"/>
      <c r="C918" s="93"/>
      <c r="D918" s="49"/>
      <c r="E918" s="116"/>
      <c r="F918" s="116"/>
      <c r="G918" s="94"/>
      <c r="H918" s="173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</row>
    <row r="919">
      <c r="A919" s="172"/>
      <c r="B919" s="93"/>
      <c r="C919" s="93"/>
      <c r="D919" s="49"/>
      <c r="E919" s="116"/>
      <c r="F919" s="116"/>
      <c r="G919" s="94"/>
      <c r="H919" s="173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</row>
    <row r="920">
      <c r="A920" s="172"/>
      <c r="B920" s="93"/>
      <c r="C920" s="93"/>
      <c r="D920" s="49"/>
      <c r="E920" s="116"/>
      <c r="F920" s="116"/>
      <c r="G920" s="94"/>
      <c r="H920" s="173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</row>
    <row r="921">
      <c r="A921" s="172"/>
      <c r="B921" s="93"/>
      <c r="C921" s="93"/>
      <c r="D921" s="49"/>
      <c r="E921" s="116"/>
      <c r="F921" s="116"/>
      <c r="G921" s="94"/>
      <c r="H921" s="173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</row>
    <row r="922">
      <c r="A922" s="172"/>
      <c r="B922" s="93"/>
      <c r="C922" s="93"/>
      <c r="D922" s="49"/>
      <c r="E922" s="116"/>
      <c r="F922" s="116"/>
      <c r="G922" s="94"/>
      <c r="H922" s="173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</row>
    <row r="923">
      <c r="A923" s="172"/>
      <c r="B923" s="93"/>
      <c r="C923" s="93"/>
      <c r="D923" s="49"/>
      <c r="E923" s="116"/>
      <c r="F923" s="116"/>
      <c r="G923" s="94"/>
      <c r="H923" s="173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</row>
    <row r="924">
      <c r="A924" s="172"/>
      <c r="B924" s="93"/>
      <c r="C924" s="93"/>
      <c r="D924" s="49"/>
      <c r="E924" s="116"/>
      <c r="F924" s="116"/>
      <c r="G924" s="94"/>
      <c r="H924" s="173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</row>
    <row r="925">
      <c r="A925" s="172"/>
      <c r="B925" s="93"/>
      <c r="C925" s="93"/>
      <c r="D925" s="49"/>
      <c r="E925" s="116"/>
      <c r="F925" s="116"/>
      <c r="G925" s="94"/>
      <c r="H925" s="173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</row>
    <row r="926">
      <c r="A926" s="172"/>
      <c r="B926" s="93"/>
      <c r="C926" s="93"/>
      <c r="D926" s="49"/>
      <c r="E926" s="116"/>
      <c r="F926" s="116"/>
      <c r="G926" s="94"/>
      <c r="H926" s="173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</row>
    <row r="927">
      <c r="A927" s="172"/>
      <c r="B927" s="93"/>
      <c r="C927" s="93"/>
      <c r="D927" s="49"/>
      <c r="E927" s="116"/>
      <c r="F927" s="116"/>
      <c r="G927" s="94"/>
      <c r="H927" s="173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</row>
    <row r="928">
      <c r="A928" s="172"/>
      <c r="B928" s="93"/>
      <c r="C928" s="93"/>
      <c r="D928" s="49"/>
      <c r="E928" s="116"/>
      <c r="F928" s="116"/>
      <c r="G928" s="94"/>
      <c r="H928" s="173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</row>
    <row r="929">
      <c r="A929" s="172"/>
      <c r="B929" s="93"/>
      <c r="C929" s="93"/>
      <c r="D929" s="49"/>
      <c r="E929" s="116"/>
      <c r="F929" s="116"/>
      <c r="G929" s="94"/>
      <c r="H929" s="173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</row>
    <row r="930">
      <c r="A930" s="172"/>
      <c r="B930" s="93"/>
      <c r="C930" s="93"/>
      <c r="D930" s="49"/>
      <c r="E930" s="116"/>
      <c r="F930" s="116"/>
      <c r="G930" s="94"/>
      <c r="H930" s="173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</row>
    <row r="931">
      <c r="A931" s="172"/>
      <c r="B931" s="93"/>
      <c r="C931" s="93"/>
      <c r="D931" s="49"/>
      <c r="E931" s="116"/>
      <c r="F931" s="116"/>
      <c r="G931" s="94"/>
      <c r="H931" s="173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</row>
    <row r="932">
      <c r="A932" s="172"/>
      <c r="B932" s="93"/>
      <c r="C932" s="93"/>
      <c r="D932" s="49"/>
      <c r="E932" s="116"/>
      <c r="F932" s="116"/>
      <c r="G932" s="94"/>
      <c r="H932" s="173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</row>
    <row r="933">
      <c r="A933" s="172"/>
      <c r="B933" s="93"/>
      <c r="C933" s="93"/>
      <c r="D933" s="49"/>
      <c r="E933" s="116"/>
      <c r="F933" s="116"/>
      <c r="G933" s="94"/>
      <c r="H933" s="173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</row>
    <row r="934">
      <c r="A934" s="172"/>
      <c r="B934" s="93"/>
      <c r="C934" s="93"/>
      <c r="D934" s="49"/>
      <c r="E934" s="116"/>
      <c r="F934" s="116"/>
      <c r="G934" s="94"/>
      <c r="H934" s="173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</row>
    <row r="935">
      <c r="A935" s="172"/>
      <c r="B935" s="93"/>
      <c r="C935" s="93"/>
      <c r="D935" s="49"/>
      <c r="E935" s="116"/>
      <c r="F935" s="116"/>
      <c r="G935" s="94"/>
      <c r="H935" s="173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</row>
    <row r="936">
      <c r="A936" s="172"/>
      <c r="B936" s="93"/>
      <c r="C936" s="93"/>
      <c r="D936" s="49"/>
      <c r="E936" s="116"/>
      <c r="F936" s="116"/>
      <c r="G936" s="94"/>
      <c r="H936" s="173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</row>
    <row r="937">
      <c r="A937" s="172"/>
      <c r="B937" s="93"/>
      <c r="C937" s="93"/>
      <c r="D937" s="49"/>
      <c r="E937" s="116"/>
      <c r="F937" s="116"/>
      <c r="G937" s="94"/>
      <c r="H937" s="173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</row>
    <row r="938">
      <c r="A938" s="172"/>
      <c r="B938" s="93"/>
      <c r="C938" s="93"/>
      <c r="D938" s="49"/>
      <c r="E938" s="116"/>
      <c r="F938" s="116"/>
      <c r="G938" s="94"/>
      <c r="H938" s="173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</row>
    <row r="939">
      <c r="A939" s="172"/>
      <c r="B939" s="93"/>
      <c r="C939" s="93"/>
      <c r="D939" s="49"/>
      <c r="E939" s="116"/>
      <c r="F939" s="116"/>
      <c r="G939" s="94"/>
      <c r="H939" s="173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</row>
    <row r="940">
      <c r="A940" s="172"/>
      <c r="B940" s="93"/>
      <c r="C940" s="93"/>
      <c r="D940" s="49"/>
      <c r="E940" s="116"/>
      <c r="F940" s="116"/>
      <c r="G940" s="94"/>
      <c r="H940" s="173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</row>
    <row r="941">
      <c r="A941" s="172"/>
      <c r="B941" s="93"/>
      <c r="C941" s="93"/>
      <c r="D941" s="49"/>
      <c r="E941" s="116"/>
      <c r="F941" s="116"/>
      <c r="G941" s="94"/>
      <c r="H941" s="173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</row>
    <row r="942">
      <c r="A942" s="172"/>
      <c r="B942" s="93"/>
      <c r="C942" s="93"/>
      <c r="D942" s="49"/>
      <c r="E942" s="116"/>
      <c r="F942" s="116"/>
      <c r="G942" s="94"/>
      <c r="H942" s="173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</row>
    <row r="943">
      <c r="A943" s="172"/>
      <c r="B943" s="93"/>
      <c r="C943" s="93"/>
      <c r="D943" s="49"/>
      <c r="E943" s="116"/>
      <c r="F943" s="116"/>
      <c r="G943" s="94"/>
      <c r="H943" s="173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</row>
    <row r="944">
      <c r="A944" s="172"/>
      <c r="B944" s="93"/>
      <c r="C944" s="93"/>
      <c r="D944" s="49"/>
      <c r="E944" s="116"/>
      <c r="F944" s="116"/>
      <c r="G944" s="94"/>
      <c r="H944" s="173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</row>
    <row r="945">
      <c r="A945" s="172"/>
      <c r="B945" s="93"/>
      <c r="C945" s="93"/>
      <c r="D945" s="49"/>
      <c r="E945" s="116"/>
      <c r="F945" s="116"/>
      <c r="G945" s="94"/>
      <c r="H945" s="173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</row>
    <row r="946">
      <c r="A946" s="172"/>
      <c r="B946" s="93"/>
      <c r="C946" s="93"/>
      <c r="D946" s="49"/>
      <c r="E946" s="116"/>
      <c r="F946" s="116"/>
      <c r="G946" s="94"/>
      <c r="H946" s="173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</row>
    <row r="947">
      <c r="A947" s="172"/>
      <c r="B947" s="93"/>
      <c r="C947" s="93"/>
      <c r="D947" s="49"/>
      <c r="E947" s="116"/>
      <c r="F947" s="116"/>
      <c r="G947" s="94"/>
      <c r="H947" s="173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</row>
    <row r="948">
      <c r="A948" s="172"/>
      <c r="B948" s="93"/>
      <c r="C948" s="93"/>
      <c r="D948" s="49"/>
      <c r="E948" s="116"/>
      <c r="F948" s="116"/>
      <c r="G948" s="94"/>
      <c r="H948" s="173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</row>
    <row r="949">
      <c r="A949" s="172"/>
      <c r="B949" s="93"/>
      <c r="C949" s="93"/>
      <c r="D949" s="49"/>
      <c r="E949" s="116"/>
      <c r="F949" s="116"/>
      <c r="G949" s="94"/>
      <c r="H949" s="173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</row>
    <row r="950">
      <c r="A950" s="172"/>
      <c r="B950" s="93"/>
      <c r="C950" s="93"/>
      <c r="D950" s="49"/>
      <c r="E950" s="116"/>
      <c r="F950" s="116"/>
      <c r="G950" s="94"/>
      <c r="H950" s="173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</row>
    <row r="951">
      <c r="A951" s="172"/>
      <c r="B951" s="93"/>
      <c r="C951" s="93"/>
      <c r="D951" s="49"/>
      <c r="E951" s="116"/>
      <c r="F951" s="116"/>
      <c r="G951" s="94"/>
      <c r="H951" s="173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</row>
    <row r="952">
      <c r="A952" s="172"/>
      <c r="B952" s="93"/>
      <c r="C952" s="93"/>
      <c r="D952" s="49"/>
      <c r="E952" s="116"/>
      <c r="F952" s="116"/>
      <c r="G952" s="94"/>
      <c r="H952" s="173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</row>
    <row r="953">
      <c r="A953" s="172"/>
      <c r="B953" s="93"/>
      <c r="C953" s="93"/>
      <c r="D953" s="49"/>
      <c r="E953" s="116"/>
      <c r="F953" s="116"/>
      <c r="G953" s="94"/>
      <c r="H953" s="173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</row>
    <row r="954">
      <c r="A954" s="172"/>
      <c r="B954" s="93"/>
      <c r="C954" s="93"/>
      <c r="D954" s="49"/>
      <c r="E954" s="116"/>
      <c r="F954" s="116"/>
      <c r="G954" s="94"/>
      <c r="H954" s="173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</row>
    <row r="955">
      <c r="A955" s="172"/>
      <c r="B955" s="93"/>
      <c r="C955" s="93"/>
      <c r="D955" s="49"/>
      <c r="E955" s="116"/>
      <c r="F955" s="116"/>
      <c r="G955" s="94"/>
      <c r="H955" s="173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</row>
    <row r="956">
      <c r="A956" s="172"/>
      <c r="B956" s="93"/>
      <c r="C956" s="93"/>
      <c r="D956" s="49"/>
      <c r="E956" s="116"/>
      <c r="F956" s="116"/>
      <c r="G956" s="94"/>
      <c r="H956" s="173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</row>
    <row r="957">
      <c r="A957" s="172"/>
      <c r="B957" s="93"/>
      <c r="C957" s="93"/>
      <c r="D957" s="49"/>
      <c r="E957" s="116"/>
      <c r="F957" s="116"/>
      <c r="G957" s="94"/>
      <c r="H957" s="173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</row>
    <row r="958">
      <c r="A958" s="172"/>
      <c r="B958" s="93"/>
      <c r="C958" s="93"/>
      <c r="D958" s="49"/>
      <c r="E958" s="116"/>
      <c r="F958" s="116"/>
      <c r="G958" s="94"/>
      <c r="H958" s="173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</row>
    <row r="959">
      <c r="A959" s="172"/>
      <c r="B959" s="93"/>
      <c r="C959" s="93"/>
      <c r="D959" s="49"/>
      <c r="E959" s="116"/>
      <c r="F959" s="116"/>
      <c r="G959" s="94"/>
      <c r="H959" s="173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</row>
    <row r="960">
      <c r="A960" s="172"/>
      <c r="B960" s="93"/>
      <c r="C960" s="93"/>
      <c r="D960" s="49"/>
      <c r="E960" s="116"/>
      <c r="F960" s="116"/>
      <c r="G960" s="94"/>
      <c r="H960" s="173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</row>
    <row r="961">
      <c r="A961" s="172"/>
      <c r="B961" s="93"/>
      <c r="C961" s="93"/>
      <c r="D961" s="49"/>
      <c r="E961" s="116"/>
      <c r="F961" s="116"/>
      <c r="G961" s="94"/>
      <c r="H961" s="173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</row>
    <row r="962">
      <c r="A962" s="172"/>
      <c r="B962" s="93"/>
      <c r="C962" s="93"/>
      <c r="D962" s="49"/>
      <c r="E962" s="116"/>
      <c r="F962" s="116"/>
      <c r="G962" s="94"/>
      <c r="H962" s="173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</row>
    <row r="963">
      <c r="A963" s="172"/>
      <c r="B963" s="93"/>
      <c r="C963" s="93"/>
      <c r="D963" s="49"/>
      <c r="E963" s="116"/>
      <c r="F963" s="116"/>
      <c r="G963" s="94"/>
      <c r="H963" s="173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</row>
    <row r="964">
      <c r="A964" s="172"/>
      <c r="B964" s="93"/>
      <c r="C964" s="93"/>
      <c r="D964" s="49"/>
      <c r="E964" s="116"/>
      <c r="F964" s="116"/>
      <c r="G964" s="94"/>
      <c r="H964" s="173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</row>
    <row r="965">
      <c r="A965" s="172"/>
      <c r="B965" s="93"/>
      <c r="C965" s="93"/>
      <c r="D965" s="49"/>
      <c r="E965" s="116"/>
      <c r="F965" s="116"/>
      <c r="G965" s="94"/>
      <c r="H965" s="173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</row>
    <row r="966">
      <c r="A966" s="172"/>
      <c r="B966" s="93"/>
      <c r="C966" s="93"/>
      <c r="D966" s="49"/>
      <c r="E966" s="116"/>
      <c r="F966" s="116"/>
      <c r="G966" s="94"/>
      <c r="H966" s="173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</row>
    <row r="967">
      <c r="A967" s="172"/>
      <c r="B967" s="93"/>
      <c r="C967" s="93"/>
      <c r="D967" s="49"/>
      <c r="E967" s="116"/>
      <c r="F967" s="116"/>
      <c r="G967" s="94"/>
      <c r="H967" s="173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</row>
    <row r="968">
      <c r="A968" s="172"/>
      <c r="B968" s="93"/>
      <c r="C968" s="93"/>
      <c r="D968" s="49"/>
      <c r="E968" s="116"/>
      <c r="F968" s="116"/>
      <c r="G968" s="94"/>
      <c r="H968" s="173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</row>
    <row r="969">
      <c r="A969" s="172"/>
      <c r="B969" s="93"/>
      <c r="C969" s="93"/>
      <c r="D969" s="49"/>
      <c r="E969" s="116"/>
      <c r="F969" s="116"/>
      <c r="G969" s="94"/>
      <c r="H969" s="173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</row>
    <row r="970">
      <c r="A970" s="172"/>
      <c r="B970" s="93"/>
      <c r="C970" s="93"/>
      <c r="D970" s="49"/>
      <c r="E970" s="116"/>
      <c r="F970" s="116"/>
      <c r="G970" s="94"/>
      <c r="H970" s="173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</row>
    <row r="971">
      <c r="A971" s="172"/>
      <c r="B971" s="93"/>
      <c r="C971" s="93"/>
      <c r="D971" s="49"/>
      <c r="E971" s="116"/>
      <c r="F971" s="116"/>
      <c r="G971" s="94"/>
      <c r="H971" s="173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</row>
    <row r="972">
      <c r="A972" s="172"/>
      <c r="B972" s="93"/>
      <c r="C972" s="93"/>
      <c r="D972" s="49"/>
      <c r="E972" s="116"/>
      <c r="F972" s="116"/>
      <c r="G972" s="94"/>
      <c r="H972" s="173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</row>
    <row r="973">
      <c r="A973" s="172"/>
      <c r="B973" s="93"/>
      <c r="C973" s="93"/>
      <c r="D973" s="49"/>
      <c r="E973" s="116"/>
      <c r="F973" s="116"/>
      <c r="G973" s="94"/>
      <c r="H973" s="173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</row>
    <row r="974">
      <c r="A974" s="172"/>
      <c r="B974" s="93"/>
      <c r="C974" s="93"/>
      <c r="D974" s="49"/>
      <c r="E974" s="116"/>
      <c r="F974" s="116"/>
      <c r="G974" s="94"/>
      <c r="H974" s="173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</row>
    <row r="975">
      <c r="A975" s="172"/>
      <c r="B975" s="93"/>
      <c r="C975" s="93"/>
      <c r="D975" s="49"/>
      <c r="E975" s="116"/>
      <c r="F975" s="116"/>
      <c r="G975" s="94"/>
      <c r="H975" s="173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</row>
    <row r="976">
      <c r="A976" s="172"/>
      <c r="B976" s="93"/>
      <c r="C976" s="93"/>
      <c r="D976" s="49"/>
      <c r="E976" s="116"/>
      <c r="F976" s="116"/>
      <c r="G976" s="94"/>
      <c r="H976" s="173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</row>
    <row r="977">
      <c r="A977" s="172"/>
      <c r="B977" s="93"/>
      <c r="C977" s="93"/>
      <c r="D977" s="49"/>
      <c r="E977" s="116"/>
      <c r="F977" s="116"/>
      <c r="G977" s="94"/>
      <c r="H977" s="173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</row>
    <row r="978">
      <c r="A978" s="172"/>
      <c r="B978" s="93"/>
      <c r="C978" s="93"/>
      <c r="D978" s="49"/>
      <c r="E978" s="116"/>
      <c r="F978" s="116"/>
      <c r="G978" s="94"/>
      <c r="H978" s="173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</row>
    <row r="979">
      <c r="A979" s="172"/>
      <c r="B979" s="93"/>
      <c r="C979" s="93"/>
      <c r="D979" s="49"/>
      <c r="E979" s="116"/>
      <c r="F979" s="116"/>
      <c r="G979" s="94"/>
      <c r="H979" s="173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</row>
    <row r="980">
      <c r="A980" s="172"/>
      <c r="B980" s="93"/>
      <c r="C980" s="93"/>
      <c r="D980" s="49"/>
      <c r="E980" s="116"/>
      <c r="F980" s="116"/>
      <c r="G980" s="94"/>
      <c r="H980" s="173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</row>
    <row r="981">
      <c r="A981" s="172"/>
      <c r="B981" s="93"/>
      <c r="C981" s="93"/>
      <c r="D981" s="49"/>
      <c r="E981" s="116"/>
      <c r="F981" s="116"/>
      <c r="G981" s="94"/>
      <c r="H981" s="173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</row>
    <row r="982">
      <c r="A982" s="172"/>
      <c r="B982" s="93"/>
      <c r="C982" s="93"/>
      <c r="D982" s="49"/>
      <c r="E982" s="116"/>
      <c r="F982" s="116"/>
      <c r="G982" s="94"/>
      <c r="H982" s="173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</row>
    <row r="983">
      <c r="A983" s="172"/>
      <c r="B983" s="93"/>
      <c r="C983" s="93"/>
      <c r="D983" s="49"/>
      <c r="E983" s="116"/>
      <c r="F983" s="116"/>
      <c r="G983" s="94"/>
      <c r="H983" s="173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</row>
    <row r="984">
      <c r="A984" s="172"/>
      <c r="B984" s="93"/>
      <c r="C984" s="93"/>
      <c r="D984" s="49"/>
      <c r="E984" s="116"/>
      <c r="F984" s="116"/>
      <c r="G984" s="94"/>
      <c r="H984" s="173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</row>
    <row r="985">
      <c r="A985" s="172"/>
      <c r="B985" s="93"/>
      <c r="C985" s="93"/>
      <c r="D985" s="49"/>
      <c r="E985" s="116"/>
      <c r="F985" s="116"/>
      <c r="G985" s="94"/>
      <c r="H985" s="173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</row>
    <row r="986">
      <c r="A986" s="172"/>
      <c r="B986" s="93"/>
      <c r="C986" s="93"/>
      <c r="D986" s="49"/>
      <c r="E986" s="116"/>
      <c r="F986" s="116"/>
      <c r="G986" s="94"/>
      <c r="H986" s="173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</row>
    <row r="987">
      <c r="A987" s="172"/>
      <c r="B987" s="93"/>
      <c r="C987" s="93"/>
      <c r="D987" s="49"/>
      <c r="E987" s="116"/>
      <c r="F987" s="116"/>
      <c r="G987" s="94"/>
      <c r="H987" s="173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</row>
    <row r="988">
      <c r="A988" s="172"/>
      <c r="B988" s="93"/>
      <c r="C988" s="93"/>
      <c r="D988" s="49"/>
      <c r="E988" s="116"/>
      <c r="F988" s="116"/>
      <c r="G988" s="94"/>
      <c r="H988" s="173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2.0</v>
      </c>
      <c r="C1" s="23" t="s">
        <v>255</v>
      </c>
      <c r="D1" s="24">
        <v>45914.0</v>
      </c>
      <c r="E1" s="23" t="s">
        <v>261</v>
      </c>
      <c r="F1" s="25" t="s">
        <v>449</v>
      </c>
      <c r="G1" s="26" t="s">
        <v>265</v>
      </c>
      <c r="H1" s="25" t="s">
        <v>458</v>
      </c>
      <c r="I1" s="17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723.5</v>
      </c>
      <c r="C2" s="33">
        <v>5038.102322580646</v>
      </c>
      <c r="D2" s="33">
        <v>5056.7732903225815</v>
      </c>
      <c r="E2" s="33">
        <v>1.25</v>
      </c>
      <c r="F2" s="33">
        <v>23.593548387096774</v>
      </c>
      <c r="G2" s="34">
        <v>23.625806451612902</v>
      </c>
      <c r="H2" s="33">
        <v>219.14063816458182</v>
      </c>
      <c r="I2" s="33">
        <v>185.6921568627451</v>
      </c>
      <c r="J2" s="28"/>
      <c r="K2" s="37">
        <f>SUM(L2:Q2)</f>
        <v>300</v>
      </c>
      <c r="L2" s="38">
        <v>0.0</v>
      </c>
      <c r="M2" s="39">
        <v>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109" t="s">
        <v>297</v>
      </c>
      <c r="F3" s="109" t="s">
        <v>298</v>
      </c>
      <c r="G3" s="41" t="s">
        <v>300</v>
      </c>
      <c r="H3" s="43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111">
        <v>46257.0</v>
      </c>
      <c r="B4" s="93"/>
      <c r="C4" s="84">
        <v>0.0</v>
      </c>
      <c r="D4" s="49"/>
      <c r="E4" s="116"/>
      <c r="F4" s="112">
        <v>0.0</v>
      </c>
      <c r="G4" s="94"/>
      <c r="H4" s="49"/>
      <c r="I4" s="96">
        <v>160.39</v>
      </c>
      <c r="J4" s="31" t="s">
        <v>457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111">
        <v>46256.0</v>
      </c>
      <c r="B5" s="93"/>
      <c r="C5" s="84">
        <v>532.2</v>
      </c>
      <c r="D5" s="85">
        <v>532.2</v>
      </c>
      <c r="E5" s="116"/>
      <c r="F5" s="112">
        <v>4.0</v>
      </c>
      <c r="G5" s="113">
        <v>4.0</v>
      </c>
      <c r="H5" s="85">
        <v>133.05</v>
      </c>
      <c r="I5" s="96">
        <v>54.95</v>
      </c>
      <c r="J5" s="31" t="s">
        <v>451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111">
        <v>46255.0</v>
      </c>
      <c r="B6" s="93"/>
      <c r="C6" s="84">
        <v>3271.4</v>
      </c>
      <c r="D6" s="85">
        <v>3271.4</v>
      </c>
      <c r="E6" s="116"/>
      <c r="F6" s="112">
        <v>14.0</v>
      </c>
      <c r="G6" s="113">
        <v>14.0</v>
      </c>
      <c r="H6" s="85">
        <v>233.67142857142858</v>
      </c>
      <c r="I6" s="96">
        <v>0.0</v>
      </c>
      <c r="J6" s="31" t="s">
        <v>454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111">
        <v>46254.0</v>
      </c>
      <c r="B7" s="93"/>
      <c r="C7" s="84">
        <v>4403.6</v>
      </c>
      <c r="D7" s="85">
        <v>4403.6</v>
      </c>
      <c r="E7" s="116"/>
      <c r="F7" s="112">
        <v>31.0</v>
      </c>
      <c r="G7" s="113">
        <v>31.0</v>
      </c>
      <c r="H7" s="85">
        <v>142.05161290322582</v>
      </c>
      <c r="I7" s="96">
        <v>0.0</v>
      </c>
      <c r="J7" s="31" t="s">
        <v>455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111">
        <v>46253.0</v>
      </c>
      <c r="B8" s="93"/>
      <c r="C8" s="84">
        <v>3454.0</v>
      </c>
      <c r="D8" s="85">
        <v>3454.0</v>
      </c>
      <c r="E8" s="116"/>
      <c r="F8" s="112">
        <v>20.0</v>
      </c>
      <c r="G8" s="113">
        <v>20.0</v>
      </c>
      <c r="H8" s="85">
        <v>172.7</v>
      </c>
      <c r="I8" s="96">
        <v>40.98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111">
        <v>46252.0</v>
      </c>
      <c r="B9" s="93"/>
      <c r="C9" s="84">
        <v>5368.4</v>
      </c>
      <c r="D9" s="85">
        <v>5368.4</v>
      </c>
      <c r="E9" s="116"/>
      <c r="F9" s="112">
        <v>26.0</v>
      </c>
      <c r="G9" s="113">
        <v>26.0</v>
      </c>
      <c r="H9" s="85">
        <v>206.47692307692307</v>
      </c>
      <c r="I9" s="96">
        <v>0.0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111">
        <v>46251.0</v>
      </c>
      <c r="B10" s="93"/>
      <c r="C10" s="84">
        <v>6193.0</v>
      </c>
      <c r="D10" s="85">
        <v>6193.0</v>
      </c>
      <c r="E10" s="116"/>
      <c r="F10" s="112">
        <v>24.0</v>
      </c>
      <c r="G10" s="113">
        <v>24.0</v>
      </c>
      <c r="H10" s="85">
        <v>258.0416666666667</v>
      </c>
      <c r="I10" s="96">
        <v>35.95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111">
        <v>46250.0</v>
      </c>
      <c r="B11" s="93"/>
      <c r="C11" s="84">
        <v>523.9</v>
      </c>
      <c r="D11" s="85">
        <v>523.9</v>
      </c>
      <c r="E11" s="116"/>
      <c r="F11" s="112">
        <v>10.0</v>
      </c>
      <c r="G11" s="113">
        <v>10.0</v>
      </c>
      <c r="H11" s="85">
        <v>52.39</v>
      </c>
      <c r="I11" s="96">
        <v>517.53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111">
        <v>46249.0</v>
      </c>
      <c r="B12" s="93"/>
      <c r="C12" s="84">
        <v>562.8</v>
      </c>
      <c r="D12" s="85">
        <v>562.8</v>
      </c>
      <c r="E12" s="116"/>
      <c r="F12" s="112">
        <v>3.0</v>
      </c>
      <c r="G12" s="113">
        <v>3.0</v>
      </c>
      <c r="H12" s="85">
        <v>187.6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111">
        <v>46248.0</v>
      </c>
      <c r="B13" s="93"/>
      <c r="C13" s="84">
        <v>5104.75</v>
      </c>
      <c r="D13" s="85">
        <v>5104.75</v>
      </c>
      <c r="E13" s="116"/>
      <c r="F13" s="112">
        <v>20.0</v>
      </c>
      <c r="G13" s="113">
        <v>20.0</v>
      </c>
      <c r="H13" s="85">
        <v>255.2375</v>
      </c>
      <c r="I13" s="96">
        <v>0.0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111">
        <v>46247.0</v>
      </c>
      <c r="B14" s="93"/>
      <c r="C14" s="84">
        <v>3640.0</v>
      </c>
      <c r="D14" s="85">
        <v>3640.0</v>
      </c>
      <c r="E14" s="116"/>
      <c r="F14" s="112">
        <v>25.0</v>
      </c>
      <c r="G14" s="113">
        <v>25.0</v>
      </c>
      <c r="H14" s="85">
        <v>145.6</v>
      </c>
      <c r="I14" s="96">
        <v>108.82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111">
        <v>46246.0</v>
      </c>
      <c r="B15" s="93"/>
      <c r="C15" s="84">
        <v>4373.3</v>
      </c>
      <c r="D15" s="85">
        <v>4373.3</v>
      </c>
      <c r="E15" s="116"/>
      <c r="F15" s="112">
        <v>23.0</v>
      </c>
      <c r="G15" s="113">
        <v>23.0</v>
      </c>
      <c r="H15" s="85">
        <v>190.14347826086959</v>
      </c>
      <c r="I15" s="96">
        <v>71.58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111">
        <v>46245.0</v>
      </c>
      <c r="B16" s="93"/>
      <c r="C16" s="84">
        <v>3286.1</v>
      </c>
      <c r="D16" s="85">
        <v>3286.1</v>
      </c>
      <c r="E16" s="116"/>
      <c r="F16" s="112">
        <v>29.0</v>
      </c>
      <c r="G16" s="113">
        <v>29.0</v>
      </c>
      <c r="H16" s="85">
        <v>113.31379310344828</v>
      </c>
      <c r="I16" s="96">
        <v>91.54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111">
        <v>46244.0</v>
      </c>
      <c r="B17" s="93"/>
      <c r="C17" s="84">
        <v>4943.6</v>
      </c>
      <c r="D17" s="85">
        <v>4943.6</v>
      </c>
      <c r="E17" s="116"/>
      <c r="F17" s="112">
        <v>25.0</v>
      </c>
      <c r="G17" s="113">
        <v>25.0</v>
      </c>
      <c r="H17" s="85">
        <v>197.74400000000003</v>
      </c>
      <c r="I17" s="96">
        <v>746.62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111">
        <v>46243.0</v>
      </c>
      <c r="B18" s="93"/>
      <c r="C18" s="84">
        <v>1955.8</v>
      </c>
      <c r="D18" s="85">
        <v>1955.8</v>
      </c>
      <c r="E18" s="116"/>
      <c r="F18" s="112">
        <v>13.0</v>
      </c>
      <c r="G18" s="113">
        <v>13.0</v>
      </c>
      <c r="H18" s="85">
        <v>150.44615384615383</v>
      </c>
      <c r="I18" s="96">
        <v>502.24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111">
        <v>46242.0</v>
      </c>
      <c r="B19" s="93"/>
      <c r="C19" s="84">
        <v>182.8</v>
      </c>
      <c r="D19" s="85">
        <v>182.8</v>
      </c>
      <c r="E19" s="116"/>
      <c r="F19" s="112">
        <v>3.0</v>
      </c>
      <c r="G19" s="113">
        <v>3.0</v>
      </c>
      <c r="H19" s="85">
        <v>60.93333333333334</v>
      </c>
      <c r="I19" s="96">
        <v>446.91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111">
        <v>46241.0</v>
      </c>
      <c r="B20" s="93"/>
      <c r="C20" s="84">
        <v>1474.6</v>
      </c>
      <c r="D20" s="85">
        <v>1474.6</v>
      </c>
      <c r="E20" s="116"/>
      <c r="F20" s="112">
        <v>8.0</v>
      </c>
      <c r="G20" s="113">
        <v>8.0</v>
      </c>
      <c r="H20" s="85">
        <v>184.325</v>
      </c>
      <c r="I20" s="96">
        <v>127.41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111">
        <v>46240.0</v>
      </c>
      <c r="B21" s="93"/>
      <c r="C21" s="84">
        <v>5457.5</v>
      </c>
      <c r="D21" s="85">
        <v>5457.5</v>
      </c>
      <c r="E21" s="116"/>
      <c r="F21" s="112">
        <v>27.0</v>
      </c>
      <c r="G21" s="113">
        <v>27.0</v>
      </c>
      <c r="H21" s="85">
        <v>202.12962962962962</v>
      </c>
      <c r="I21" s="96">
        <v>713.36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111">
        <v>46239.0</v>
      </c>
      <c r="B22" s="93"/>
      <c r="C22" s="84">
        <v>5271.0</v>
      </c>
      <c r="D22" s="85">
        <v>5271.0</v>
      </c>
      <c r="E22" s="116"/>
      <c r="F22" s="112">
        <v>24.0</v>
      </c>
      <c r="G22" s="113">
        <v>24.0</v>
      </c>
      <c r="H22" s="85">
        <v>219.625</v>
      </c>
      <c r="I22" s="96">
        <v>236.71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111">
        <v>46238.0</v>
      </c>
      <c r="B23" s="93"/>
      <c r="C23" s="84">
        <v>4454.9</v>
      </c>
      <c r="D23" s="85">
        <v>4454.9</v>
      </c>
      <c r="E23" s="116"/>
      <c r="F23" s="112">
        <v>23.0</v>
      </c>
      <c r="G23" s="113">
        <v>23.0</v>
      </c>
      <c r="H23" s="85">
        <v>193.69130434782608</v>
      </c>
      <c r="I23" s="96">
        <v>0.0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111">
        <v>46237.0</v>
      </c>
      <c r="B24" s="93"/>
      <c r="C24" s="84">
        <v>4836.0</v>
      </c>
      <c r="D24" s="85">
        <v>4836.0</v>
      </c>
      <c r="E24" s="116"/>
      <c r="F24" s="112">
        <v>22.0</v>
      </c>
      <c r="G24" s="113">
        <v>22.0</v>
      </c>
      <c r="H24" s="85">
        <v>219.8181818181818</v>
      </c>
      <c r="I24" s="96">
        <v>0.0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111">
        <v>46236.0</v>
      </c>
      <c r="B25" s="93"/>
      <c r="C25" s="84">
        <v>0.0</v>
      </c>
      <c r="D25" s="49"/>
      <c r="E25" s="116"/>
      <c r="F25" s="112">
        <v>8.0</v>
      </c>
      <c r="G25" s="113">
        <v>8.0</v>
      </c>
      <c r="H25" s="85">
        <v>0.0</v>
      </c>
      <c r="I25" s="96">
        <v>621.83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111">
        <v>46235.0</v>
      </c>
      <c r="B26" s="93"/>
      <c r="C26" s="84">
        <v>502.8</v>
      </c>
      <c r="D26" s="85">
        <v>502.8</v>
      </c>
      <c r="E26" s="116"/>
      <c r="F26" s="112">
        <v>2.0</v>
      </c>
      <c r="G26" s="113">
        <v>2.0</v>
      </c>
      <c r="H26" s="85">
        <v>251.4</v>
      </c>
      <c r="I26" s="96">
        <v>271.01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111">
        <v>46234.0</v>
      </c>
      <c r="B27" s="93"/>
      <c r="C27" s="84">
        <v>4417.2</v>
      </c>
      <c r="D27" s="85">
        <v>4417.2</v>
      </c>
      <c r="E27" s="116"/>
      <c r="F27" s="112">
        <v>17.0</v>
      </c>
      <c r="G27" s="113">
        <v>17.0</v>
      </c>
      <c r="H27" s="85">
        <v>259.83529411764704</v>
      </c>
      <c r="I27" s="96">
        <v>85.74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111">
        <v>46233.0</v>
      </c>
      <c r="B28" s="93"/>
      <c r="C28" s="84">
        <v>3407.2</v>
      </c>
      <c r="D28" s="85">
        <v>3407.2</v>
      </c>
      <c r="E28" s="116"/>
      <c r="F28" s="112">
        <v>24.0</v>
      </c>
      <c r="G28" s="113">
        <v>24.0</v>
      </c>
      <c r="H28" s="85">
        <v>141.96666666666667</v>
      </c>
      <c r="I28" s="96">
        <v>0.0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111">
        <v>46232.0</v>
      </c>
      <c r="B29" s="93"/>
      <c r="C29" s="84">
        <v>5629.0</v>
      </c>
      <c r="D29" s="85">
        <v>5629.0</v>
      </c>
      <c r="E29" s="116"/>
      <c r="F29" s="112">
        <v>26.0</v>
      </c>
      <c r="G29" s="113">
        <v>26.0</v>
      </c>
      <c r="H29" s="85">
        <v>216.5</v>
      </c>
      <c r="I29" s="96">
        <v>139.72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111">
        <v>46231.0</v>
      </c>
      <c r="B30" s="93"/>
      <c r="C30" s="84">
        <v>6264.0</v>
      </c>
      <c r="D30" s="85">
        <v>6264.0</v>
      </c>
      <c r="E30" s="116"/>
      <c r="F30" s="112">
        <v>30.0</v>
      </c>
      <c r="G30" s="113">
        <v>30.0</v>
      </c>
      <c r="H30" s="85">
        <v>208.8</v>
      </c>
      <c r="I30" s="96">
        <v>0.0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111">
        <v>46230.0</v>
      </c>
      <c r="B31" s="93"/>
      <c r="C31" s="84">
        <v>4579.0</v>
      </c>
      <c r="D31" s="85">
        <v>4579.0</v>
      </c>
      <c r="E31" s="116"/>
      <c r="F31" s="112">
        <v>17.0</v>
      </c>
      <c r="G31" s="113">
        <v>17.0</v>
      </c>
      <c r="H31" s="85">
        <v>269.3529411764706</v>
      </c>
      <c r="I31" s="96">
        <v>299.38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111">
        <v>46229.0</v>
      </c>
      <c r="B32" s="93"/>
      <c r="C32" s="84">
        <v>402.4</v>
      </c>
      <c r="D32" s="85">
        <v>402.4</v>
      </c>
      <c r="E32" s="116"/>
      <c r="F32" s="112">
        <v>5.0</v>
      </c>
      <c r="G32" s="113">
        <v>5.0</v>
      </c>
      <c r="H32" s="85">
        <v>80.47999999999999</v>
      </c>
      <c r="I32" s="96">
        <v>739.62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111">
        <v>46228.0</v>
      </c>
      <c r="B33" s="93"/>
      <c r="C33" s="84">
        <v>1098.6</v>
      </c>
      <c r="D33" s="85">
        <v>1098.6</v>
      </c>
      <c r="E33" s="116"/>
      <c r="F33" s="112">
        <v>5.0</v>
      </c>
      <c r="G33" s="113">
        <v>5.0</v>
      </c>
      <c r="H33" s="85">
        <v>219.71999999999997</v>
      </c>
      <c r="I33" s="96">
        <v>187.3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111">
        <v>46227.0</v>
      </c>
      <c r="B34" s="93"/>
      <c r="C34" s="84">
        <v>4303.6</v>
      </c>
      <c r="D34" s="85">
        <v>4303.6</v>
      </c>
      <c r="E34" s="116"/>
      <c r="F34" s="112">
        <v>20.0</v>
      </c>
      <c r="G34" s="113">
        <v>20.0</v>
      </c>
      <c r="H34" s="85">
        <v>215.18</v>
      </c>
      <c r="I34" s="96">
        <v>837.01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111">
        <v>46226.0</v>
      </c>
      <c r="B35" s="93"/>
      <c r="C35" s="84">
        <v>3866.4</v>
      </c>
      <c r="D35" s="85">
        <v>3866.4</v>
      </c>
      <c r="E35" s="116"/>
      <c r="F35" s="112">
        <v>19.0</v>
      </c>
      <c r="G35" s="113">
        <v>19.0</v>
      </c>
      <c r="H35" s="85">
        <v>203.49473684210525</v>
      </c>
      <c r="I35" s="96">
        <v>91.1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111">
        <v>46225.0</v>
      </c>
      <c r="B36" s="93"/>
      <c r="C36" s="84">
        <v>4779.5</v>
      </c>
      <c r="D36" s="85">
        <v>4779.5</v>
      </c>
      <c r="E36" s="116"/>
      <c r="F36" s="112">
        <v>26.0</v>
      </c>
      <c r="G36" s="113">
        <v>26.0</v>
      </c>
      <c r="H36" s="85">
        <v>183.82692307692307</v>
      </c>
      <c r="I36" s="96">
        <v>53.43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111">
        <v>46224.0</v>
      </c>
      <c r="B37" s="93"/>
      <c r="C37" s="84">
        <v>4742.0</v>
      </c>
      <c r="D37" s="85">
        <v>4742.0</v>
      </c>
      <c r="E37" s="116"/>
      <c r="F37" s="112">
        <v>29.0</v>
      </c>
      <c r="G37" s="113">
        <v>29.0</v>
      </c>
      <c r="H37" s="85">
        <v>163.51724137931035</v>
      </c>
      <c r="I37" s="96">
        <v>0.0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111">
        <v>46223.0</v>
      </c>
      <c r="B38" s="93"/>
      <c r="C38" s="84">
        <v>6405.6</v>
      </c>
      <c r="D38" s="85">
        <v>6405.6</v>
      </c>
      <c r="E38" s="116"/>
      <c r="F38" s="112">
        <v>28.0</v>
      </c>
      <c r="G38" s="113">
        <v>28.0</v>
      </c>
      <c r="H38" s="85">
        <v>228.77142857142857</v>
      </c>
      <c r="I38" s="96">
        <v>177.8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111">
        <v>46222.0</v>
      </c>
      <c r="B39" s="93"/>
      <c r="C39" s="84">
        <v>393.4</v>
      </c>
      <c r="D39" s="85">
        <v>393.4</v>
      </c>
      <c r="E39" s="116"/>
      <c r="F39" s="112">
        <v>7.0</v>
      </c>
      <c r="G39" s="113">
        <v>7.0</v>
      </c>
      <c r="H39" s="85">
        <v>56.199999999999996</v>
      </c>
      <c r="I39" s="96">
        <v>263.43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111">
        <v>46221.0</v>
      </c>
      <c r="B40" s="93"/>
      <c r="C40" s="84">
        <v>1420.6</v>
      </c>
      <c r="D40" s="85">
        <v>1420.6</v>
      </c>
      <c r="E40" s="116"/>
      <c r="F40" s="112">
        <v>3.0</v>
      </c>
      <c r="G40" s="113">
        <v>3.0</v>
      </c>
      <c r="H40" s="85">
        <v>473.5333333333333</v>
      </c>
      <c r="I40" s="96">
        <v>88.95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111">
        <v>46220.0</v>
      </c>
      <c r="B41" s="93"/>
      <c r="C41" s="84">
        <v>4102.2</v>
      </c>
      <c r="D41" s="85">
        <v>4102.2</v>
      </c>
      <c r="E41" s="116"/>
      <c r="F41" s="112">
        <v>17.0</v>
      </c>
      <c r="G41" s="113">
        <v>17.0</v>
      </c>
      <c r="H41" s="85">
        <v>241.30588235294115</v>
      </c>
      <c r="I41" s="96">
        <v>28.37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111">
        <v>46219.0</v>
      </c>
      <c r="B42" s="93"/>
      <c r="C42" s="84">
        <v>6943.9</v>
      </c>
      <c r="D42" s="85">
        <v>6943.9</v>
      </c>
      <c r="E42" s="116"/>
      <c r="F42" s="112">
        <v>29.0</v>
      </c>
      <c r="G42" s="113">
        <v>29.0</v>
      </c>
      <c r="H42" s="85">
        <v>239.44482758620688</v>
      </c>
      <c r="I42" s="96">
        <v>0.0</v>
      </c>
      <c r="J42" s="31" t="s">
        <v>455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111">
        <v>46218.0</v>
      </c>
      <c r="B43" s="93"/>
      <c r="C43" s="84">
        <v>5463.0</v>
      </c>
      <c r="D43" s="85">
        <v>5463.0</v>
      </c>
      <c r="E43" s="116"/>
      <c r="F43" s="112">
        <v>28.0</v>
      </c>
      <c r="G43" s="113">
        <v>28.0</v>
      </c>
      <c r="H43" s="85">
        <v>195.10714285714286</v>
      </c>
      <c r="I43" s="96">
        <v>56.57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111">
        <v>46217.0</v>
      </c>
      <c r="B44" s="93"/>
      <c r="C44" s="84">
        <v>5290.0</v>
      </c>
      <c r="D44" s="85">
        <v>5290.0</v>
      </c>
      <c r="E44" s="116"/>
      <c r="F44" s="112">
        <v>26.0</v>
      </c>
      <c r="G44" s="113">
        <v>26.0</v>
      </c>
      <c r="H44" s="85">
        <v>203.46153846153845</v>
      </c>
      <c r="I44" s="96">
        <v>389.67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111">
        <v>46216.0</v>
      </c>
      <c r="B45" s="93"/>
      <c r="C45" s="84">
        <v>6137.5</v>
      </c>
      <c r="D45" s="85">
        <v>6137.5</v>
      </c>
      <c r="E45" s="116"/>
      <c r="F45" s="112">
        <v>29.0</v>
      </c>
      <c r="G45" s="113">
        <v>29.0</v>
      </c>
      <c r="H45" s="85">
        <v>211.63793103448276</v>
      </c>
      <c r="I45" s="96">
        <v>0.0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111">
        <v>46215.0</v>
      </c>
      <c r="B46" s="93"/>
      <c r="C46" s="84">
        <v>0.0</v>
      </c>
      <c r="D46" s="49"/>
      <c r="E46" s="116"/>
      <c r="F46" s="112">
        <v>2.0</v>
      </c>
      <c r="G46" s="113">
        <v>2.0</v>
      </c>
      <c r="H46" s="85">
        <v>0.0</v>
      </c>
      <c r="I46" s="96">
        <v>82.72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111">
        <v>46214.0</v>
      </c>
      <c r="B47" s="93"/>
      <c r="C47" s="84">
        <v>198.8</v>
      </c>
      <c r="D47" s="85">
        <v>198.8</v>
      </c>
      <c r="E47" s="116"/>
      <c r="F47" s="112">
        <v>2.0</v>
      </c>
      <c r="G47" s="113">
        <v>2.0</v>
      </c>
      <c r="H47" s="85">
        <v>99.4</v>
      </c>
      <c r="I47" s="96">
        <v>26.47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175"/>
      <c r="U47" s="52"/>
      <c r="V47" s="52"/>
      <c r="W47" s="52"/>
      <c r="X47" s="52"/>
      <c r="Y47" s="52"/>
      <c r="Z47" s="52"/>
      <c r="AA47" s="52"/>
      <c r="AB47" s="52"/>
    </row>
    <row r="48">
      <c r="A48" s="111">
        <v>46213.0</v>
      </c>
      <c r="B48" s="93"/>
      <c r="C48" s="84">
        <v>2879.4</v>
      </c>
      <c r="D48" s="85">
        <v>2879.4</v>
      </c>
      <c r="E48" s="116"/>
      <c r="F48" s="112">
        <v>7.0</v>
      </c>
      <c r="G48" s="113">
        <v>7.0</v>
      </c>
      <c r="H48" s="85">
        <v>411.34285714285716</v>
      </c>
      <c r="I48" s="96">
        <v>0.0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111">
        <v>46212.0</v>
      </c>
      <c r="B49" s="93"/>
      <c r="C49" s="84">
        <v>6221.4</v>
      </c>
      <c r="D49" s="85">
        <v>6221.4</v>
      </c>
      <c r="E49" s="116"/>
      <c r="F49" s="112">
        <v>30.0</v>
      </c>
      <c r="G49" s="113">
        <v>30.0</v>
      </c>
      <c r="H49" s="85">
        <v>207.38</v>
      </c>
      <c r="I49" s="96">
        <v>0.0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111">
        <v>46211.0</v>
      </c>
      <c r="B50" s="93"/>
      <c r="C50" s="84">
        <v>6544.0</v>
      </c>
      <c r="D50" s="85">
        <v>6544.0</v>
      </c>
      <c r="E50" s="116"/>
      <c r="F50" s="112">
        <v>31.0</v>
      </c>
      <c r="G50" s="113">
        <v>31.0</v>
      </c>
      <c r="H50" s="85">
        <v>211.09677419354838</v>
      </c>
      <c r="I50" s="96">
        <v>38.22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111">
        <v>46210.0</v>
      </c>
      <c r="B51" s="93"/>
      <c r="C51" s="84">
        <v>5593.8</v>
      </c>
      <c r="D51" s="85">
        <v>5593.8</v>
      </c>
      <c r="E51" s="116"/>
      <c r="F51" s="112">
        <v>28.0</v>
      </c>
      <c r="G51" s="113">
        <v>28.0</v>
      </c>
      <c r="H51" s="85">
        <v>199.77857142857144</v>
      </c>
      <c r="I51" s="96">
        <v>0.0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111">
        <v>46209.0</v>
      </c>
      <c r="B52" s="93"/>
      <c r="C52" s="84">
        <v>3740.0</v>
      </c>
      <c r="D52" s="85">
        <v>3740.0</v>
      </c>
      <c r="E52" s="116"/>
      <c r="F52" s="112">
        <v>22.0</v>
      </c>
      <c r="G52" s="113">
        <v>22.0</v>
      </c>
      <c r="H52" s="85">
        <v>170.0</v>
      </c>
      <c r="I52" s="96">
        <v>75.4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111">
        <v>46208.0</v>
      </c>
      <c r="B53" s="93"/>
      <c r="C53" s="84">
        <v>452.8</v>
      </c>
      <c r="D53" s="85">
        <v>452.8</v>
      </c>
      <c r="E53" s="116"/>
      <c r="F53" s="112">
        <v>11.0</v>
      </c>
      <c r="G53" s="113">
        <v>11.0</v>
      </c>
      <c r="H53" s="85">
        <v>41.163636363636364</v>
      </c>
      <c r="I53" s="96">
        <v>4.0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111">
        <v>46207.0</v>
      </c>
      <c r="B54" s="93"/>
      <c r="C54" s="84">
        <v>98.0</v>
      </c>
      <c r="D54" s="85">
        <v>98.0</v>
      </c>
      <c r="E54" s="116"/>
      <c r="F54" s="112">
        <v>1.0</v>
      </c>
      <c r="G54" s="113">
        <v>1.0</v>
      </c>
      <c r="H54" s="85">
        <v>98.0</v>
      </c>
      <c r="I54" s="96">
        <v>0.0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111">
        <v>46206.0</v>
      </c>
      <c r="B55" s="93"/>
      <c r="C55" s="84">
        <v>4495.5</v>
      </c>
      <c r="D55" s="85">
        <v>4495.5</v>
      </c>
      <c r="E55" s="116"/>
      <c r="F55" s="112">
        <v>19.0</v>
      </c>
      <c r="G55" s="113">
        <v>19.0</v>
      </c>
      <c r="H55" s="85">
        <v>236.60526315789474</v>
      </c>
      <c r="I55" s="96">
        <v>106.51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111">
        <v>46205.0</v>
      </c>
      <c r="B56" s="93"/>
      <c r="C56" s="84">
        <v>5351.4</v>
      </c>
      <c r="D56" s="85">
        <v>5351.4</v>
      </c>
      <c r="E56" s="116"/>
      <c r="F56" s="112">
        <v>39.0</v>
      </c>
      <c r="G56" s="113">
        <v>39.0</v>
      </c>
      <c r="H56" s="85">
        <v>137.2153846153846</v>
      </c>
      <c r="I56" s="96">
        <v>35.72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111">
        <v>46204.0</v>
      </c>
      <c r="B57" s="93"/>
      <c r="C57" s="84">
        <v>4087.4</v>
      </c>
      <c r="D57" s="85">
        <v>4087.4</v>
      </c>
      <c r="E57" s="116"/>
      <c r="F57" s="112">
        <v>24.0</v>
      </c>
      <c r="G57" s="113">
        <v>24.0</v>
      </c>
      <c r="H57" s="85">
        <v>170.30833333333334</v>
      </c>
      <c r="I57" s="96">
        <v>189.79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111">
        <v>46203.0</v>
      </c>
      <c r="B58" s="93"/>
      <c r="C58" s="84">
        <v>4186.6</v>
      </c>
      <c r="D58" s="85">
        <v>4186.6</v>
      </c>
      <c r="E58" s="116"/>
      <c r="F58" s="112">
        <v>20.0</v>
      </c>
      <c r="G58" s="113">
        <v>20.0</v>
      </c>
      <c r="H58" s="85">
        <v>209.33</v>
      </c>
      <c r="I58" s="96">
        <v>43.41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111">
        <v>46202.0</v>
      </c>
      <c r="B59" s="93"/>
      <c r="C59" s="84">
        <v>2574.0</v>
      </c>
      <c r="D59" s="85">
        <v>2574.0</v>
      </c>
      <c r="E59" s="116"/>
      <c r="F59" s="112">
        <v>20.0</v>
      </c>
      <c r="G59" s="113">
        <v>20.0</v>
      </c>
      <c r="H59" s="85">
        <v>128.7</v>
      </c>
      <c r="I59" s="96">
        <v>352.14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111">
        <v>46201.0</v>
      </c>
      <c r="B60" s="93"/>
      <c r="C60" s="84">
        <v>169.6</v>
      </c>
      <c r="D60" s="85">
        <v>169.6</v>
      </c>
      <c r="E60" s="116"/>
      <c r="F60" s="112">
        <v>1.0</v>
      </c>
      <c r="G60" s="113">
        <v>1.0</v>
      </c>
      <c r="H60" s="85">
        <v>169.6</v>
      </c>
      <c r="I60" s="96">
        <v>218.4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111">
        <v>46200.0</v>
      </c>
      <c r="B61" s="93"/>
      <c r="C61" s="84">
        <v>567.6</v>
      </c>
      <c r="D61" s="85">
        <v>567.6</v>
      </c>
      <c r="E61" s="116"/>
      <c r="F61" s="112">
        <v>3.0</v>
      </c>
      <c r="G61" s="113">
        <v>3.0</v>
      </c>
      <c r="H61" s="85">
        <v>189.20000000000002</v>
      </c>
      <c r="I61" s="96">
        <v>0.0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111">
        <v>46199.0</v>
      </c>
      <c r="B62" s="93"/>
      <c r="C62" s="84">
        <v>4373.1</v>
      </c>
      <c r="D62" s="85">
        <v>4373.1</v>
      </c>
      <c r="E62" s="116"/>
      <c r="F62" s="112">
        <v>26.0</v>
      </c>
      <c r="G62" s="113">
        <v>26.0</v>
      </c>
      <c r="H62" s="85">
        <v>168.19615384615386</v>
      </c>
      <c r="I62" s="96">
        <v>318.98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111">
        <v>46198.0</v>
      </c>
      <c r="B63" s="93"/>
      <c r="C63" s="84">
        <v>3314.75</v>
      </c>
      <c r="D63" s="85">
        <v>3314.75</v>
      </c>
      <c r="E63" s="116"/>
      <c r="F63" s="112">
        <v>19.0</v>
      </c>
      <c r="G63" s="113">
        <v>19.0</v>
      </c>
      <c r="H63" s="85">
        <v>174.46052631578948</v>
      </c>
      <c r="I63" s="96">
        <v>330.02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111">
        <v>46197.0</v>
      </c>
      <c r="B64" s="93"/>
      <c r="C64" s="84">
        <v>3266.6</v>
      </c>
      <c r="D64" s="85">
        <v>3266.6</v>
      </c>
      <c r="E64" s="116"/>
      <c r="F64" s="112">
        <v>23.0</v>
      </c>
      <c r="G64" s="113">
        <v>23.0</v>
      </c>
      <c r="H64" s="85">
        <v>142.02608695652174</v>
      </c>
      <c r="I64" s="96">
        <v>180.21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111">
        <v>46196.0</v>
      </c>
      <c r="B65" s="93"/>
      <c r="C65" s="84">
        <v>2905.0</v>
      </c>
      <c r="D65" s="85">
        <v>2905.0</v>
      </c>
      <c r="E65" s="116"/>
      <c r="F65" s="112">
        <v>22.0</v>
      </c>
      <c r="G65" s="113">
        <v>22.0</v>
      </c>
      <c r="H65" s="85">
        <v>132.04545454545453</v>
      </c>
      <c r="I65" s="96">
        <v>359.04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111">
        <v>46195.0</v>
      </c>
      <c r="B66" s="93"/>
      <c r="C66" s="84">
        <v>2352.0</v>
      </c>
      <c r="D66" s="85">
        <v>2352.0</v>
      </c>
      <c r="E66" s="116"/>
      <c r="F66" s="112">
        <v>21.0</v>
      </c>
      <c r="G66" s="113">
        <v>21.0</v>
      </c>
      <c r="H66" s="85">
        <v>112.0</v>
      </c>
      <c r="I66" s="96">
        <v>94.45</v>
      </c>
      <c r="J66" s="31" t="s">
        <v>452</v>
      </c>
      <c r="K66" s="52"/>
      <c r="L66" s="158" t="s">
        <v>483</v>
      </c>
      <c r="M66" s="158" t="s">
        <v>486</v>
      </c>
      <c r="N66" s="159">
        <v>0.24</v>
      </c>
      <c r="O66" s="52"/>
      <c r="P66" s="41">
        <v>258.0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111">
        <v>46194.0</v>
      </c>
      <c r="B67" s="93"/>
      <c r="C67" s="84">
        <v>1496.0</v>
      </c>
      <c r="D67" s="85">
        <v>1496.0</v>
      </c>
      <c r="E67" s="116"/>
      <c r="F67" s="112">
        <v>9.0</v>
      </c>
      <c r="G67" s="113">
        <v>9.0</v>
      </c>
      <c r="H67" s="85">
        <v>166.22222222222223</v>
      </c>
      <c r="I67" s="96">
        <v>793.07</v>
      </c>
      <c r="J67" s="31" t="s">
        <v>457</v>
      </c>
      <c r="K67" s="52"/>
      <c r="L67" s="158" t="s">
        <v>485</v>
      </c>
      <c r="M67" s="158" t="s">
        <v>486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111">
        <v>46193.0</v>
      </c>
      <c r="B68" s="93"/>
      <c r="C68" s="84">
        <v>207.4</v>
      </c>
      <c r="D68" s="85">
        <v>207.4</v>
      </c>
      <c r="E68" s="116"/>
      <c r="F68" s="112">
        <v>2.0</v>
      </c>
      <c r="G68" s="113">
        <v>2.0</v>
      </c>
      <c r="H68" s="85">
        <v>103.7</v>
      </c>
      <c r="I68" s="96">
        <v>323.14</v>
      </c>
      <c r="J68" s="31" t="s">
        <v>451</v>
      </c>
      <c r="K68" s="52"/>
      <c r="L68" s="158" t="s">
        <v>485</v>
      </c>
      <c r="M68" s="158" t="s">
        <v>491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111">
        <v>46192.0</v>
      </c>
      <c r="B69" s="93"/>
      <c r="C69" s="84">
        <v>4271.8</v>
      </c>
      <c r="D69" s="85">
        <v>4271.8</v>
      </c>
      <c r="E69" s="116"/>
      <c r="F69" s="112">
        <v>18.0</v>
      </c>
      <c r="G69" s="113">
        <v>18.0</v>
      </c>
      <c r="H69" s="85">
        <v>237.32222222222222</v>
      </c>
      <c r="I69" s="96">
        <v>164.63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111">
        <v>46191.0</v>
      </c>
      <c r="B70" s="93"/>
      <c r="C70" s="84">
        <v>2879.0</v>
      </c>
      <c r="D70" s="85">
        <v>2879.0</v>
      </c>
      <c r="E70" s="116"/>
      <c r="F70" s="112">
        <v>17.0</v>
      </c>
      <c r="G70" s="113">
        <v>17.0</v>
      </c>
      <c r="H70" s="85">
        <v>169.35294117647058</v>
      </c>
      <c r="I70" s="96">
        <v>87.03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111">
        <v>46190.0</v>
      </c>
      <c r="B71" s="93"/>
      <c r="C71" s="84">
        <v>3591.0</v>
      </c>
      <c r="D71" s="85">
        <v>3591.0</v>
      </c>
      <c r="E71" s="116"/>
      <c r="F71" s="112">
        <v>25.0</v>
      </c>
      <c r="G71" s="113">
        <v>25.0</v>
      </c>
      <c r="H71" s="85">
        <v>143.64</v>
      </c>
      <c r="I71" s="96">
        <v>474.39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111">
        <v>46189.0</v>
      </c>
      <c r="B72" s="93"/>
      <c r="C72" s="84">
        <v>1938.0</v>
      </c>
      <c r="D72" s="85">
        <v>1938.0</v>
      </c>
      <c r="E72" s="116"/>
      <c r="F72" s="112">
        <v>21.0</v>
      </c>
      <c r="G72" s="113">
        <v>21.0</v>
      </c>
      <c r="H72" s="85">
        <v>92.28571428571429</v>
      </c>
      <c r="I72" s="96">
        <v>615.41</v>
      </c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111">
        <v>46188.0</v>
      </c>
      <c r="B73" s="93"/>
      <c r="C73" s="84">
        <v>3679.5</v>
      </c>
      <c r="D73" s="85">
        <v>3679.5</v>
      </c>
      <c r="E73" s="116"/>
      <c r="F73" s="112">
        <v>23.0</v>
      </c>
      <c r="G73" s="113">
        <v>23.0</v>
      </c>
      <c r="H73" s="85">
        <v>159.97826086956522</v>
      </c>
      <c r="I73" s="96">
        <v>710.46</v>
      </c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111">
        <v>46187.0</v>
      </c>
      <c r="B74" s="93"/>
      <c r="C74" s="84">
        <v>270.0</v>
      </c>
      <c r="D74" s="85">
        <v>270.0</v>
      </c>
      <c r="E74" s="116"/>
      <c r="F74" s="112">
        <v>5.0</v>
      </c>
      <c r="G74" s="113">
        <v>5.0</v>
      </c>
      <c r="H74" s="85">
        <v>54.0</v>
      </c>
      <c r="I74" s="96">
        <v>108.88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111">
        <v>46186.0</v>
      </c>
      <c r="B75" s="93"/>
      <c r="C75" s="84">
        <v>65.0</v>
      </c>
      <c r="D75" s="85">
        <v>65.0</v>
      </c>
      <c r="E75" s="116"/>
      <c r="F75" s="112">
        <v>1.0</v>
      </c>
      <c r="G75" s="113">
        <v>1.0</v>
      </c>
      <c r="H75" s="85">
        <v>65.0</v>
      </c>
      <c r="I75" s="96">
        <v>67.39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111">
        <v>46185.0</v>
      </c>
      <c r="B76" s="93"/>
      <c r="C76" s="84">
        <v>696.2</v>
      </c>
      <c r="D76" s="85">
        <v>696.2</v>
      </c>
      <c r="E76" s="116"/>
      <c r="F76" s="112">
        <v>7.0</v>
      </c>
      <c r="G76" s="113">
        <v>7.0</v>
      </c>
      <c r="H76" s="85">
        <v>99.45714285714287</v>
      </c>
      <c r="I76" s="96">
        <v>58.24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111">
        <v>46184.0</v>
      </c>
      <c r="B77" s="93"/>
      <c r="C77" s="84">
        <v>2250.4</v>
      </c>
      <c r="D77" s="85">
        <v>2250.4</v>
      </c>
      <c r="E77" s="116"/>
      <c r="F77" s="112">
        <v>27.0</v>
      </c>
      <c r="G77" s="113">
        <v>27.0</v>
      </c>
      <c r="H77" s="85">
        <v>83.34814814814816</v>
      </c>
      <c r="I77" s="96">
        <v>109.08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111">
        <v>46183.0</v>
      </c>
      <c r="B78" s="93"/>
      <c r="C78" s="84">
        <v>5324.0</v>
      </c>
      <c r="D78" s="85">
        <v>5324.0</v>
      </c>
      <c r="E78" s="116"/>
      <c r="F78" s="112">
        <v>28.0</v>
      </c>
      <c r="G78" s="113">
        <v>28.0</v>
      </c>
      <c r="H78" s="85">
        <v>190.14285714285714</v>
      </c>
      <c r="I78" s="96">
        <v>0.0</v>
      </c>
      <c r="J78" s="31" t="s">
        <v>456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111">
        <v>46182.0</v>
      </c>
      <c r="B79" s="93"/>
      <c r="C79" s="84">
        <v>5793.0</v>
      </c>
      <c r="D79" s="85">
        <v>5793.0</v>
      </c>
      <c r="E79" s="116"/>
      <c r="F79" s="112">
        <v>25.0</v>
      </c>
      <c r="G79" s="113">
        <v>25.0</v>
      </c>
      <c r="H79" s="85">
        <v>231.72</v>
      </c>
      <c r="I79" s="96">
        <v>457.04</v>
      </c>
      <c r="J79" s="31" t="s">
        <v>453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111">
        <v>46181.0</v>
      </c>
      <c r="B80" s="93"/>
      <c r="C80" s="84">
        <v>2669.4</v>
      </c>
      <c r="D80" s="85">
        <v>2669.4</v>
      </c>
      <c r="E80" s="116"/>
      <c r="F80" s="112">
        <v>17.0</v>
      </c>
      <c r="G80" s="113">
        <v>17.0</v>
      </c>
      <c r="H80" s="85">
        <v>157.0235294117647</v>
      </c>
      <c r="I80" s="96">
        <v>175.28</v>
      </c>
      <c r="J80" s="31" t="s">
        <v>452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111">
        <v>46180.0</v>
      </c>
      <c r="B81" s="93"/>
      <c r="C81" s="84">
        <v>138.0</v>
      </c>
      <c r="D81" s="85">
        <v>138.0</v>
      </c>
      <c r="E81" s="116"/>
      <c r="F81" s="112">
        <v>6.0</v>
      </c>
      <c r="G81" s="113">
        <v>6.0</v>
      </c>
      <c r="H81" s="85">
        <v>23.0</v>
      </c>
      <c r="I81" s="96">
        <v>906.98</v>
      </c>
      <c r="J81" s="31" t="s">
        <v>457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111">
        <v>46179.0</v>
      </c>
      <c r="B82" s="93"/>
      <c r="C82" s="84">
        <v>117.6</v>
      </c>
      <c r="D82" s="85">
        <v>117.6</v>
      </c>
      <c r="E82" s="116"/>
      <c r="F82" s="112">
        <v>1.0</v>
      </c>
      <c r="G82" s="113">
        <v>1.0</v>
      </c>
      <c r="H82" s="85">
        <v>117.6</v>
      </c>
      <c r="I82" s="96">
        <v>61.59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111">
        <v>46178.0</v>
      </c>
      <c r="B83" s="93"/>
      <c r="C83" s="84">
        <v>3184.1</v>
      </c>
      <c r="D83" s="85">
        <v>3184.1</v>
      </c>
      <c r="E83" s="116"/>
      <c r="F83" s="112">
        <v>15.0</v>
      </c>
      <c r="G83" s="113">
        <v>15.0</v>
      </c>
      <c r="H83" s="85">
        <v>212.27333333333334</v>
      </c>
      <c r="I83" s="96">
        <v>52.66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111">
        <v>46177.0</v>
      </c>
      <c r="B84" s="93"/>
      <c r="C84" s="84">
        <v>4219.9</v>
      </c>
      <c r="D84" s="85">
        <v>4219.9</v>
      </c>
      <c r="E84" s="116"/>
      <c r="F84" s="112">
        <v>26.0</v>
      </c>
      <c r="G84" s="113">
        <v>26.0</v>
      </c>
      <c r="H84" s="85">
        <v>162.30384615384614</v>
      </c>
      <c r="I84" s="96">
        <v>0.0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111">
        <v>46176.0</v>
      </c>
      <c r="B85" s="93"/>
      <c r="C85" s="84">
        <v>4431.8</v>
      </c>
      <c r="D85" s="85">
        <v>4431.8</v>
      </c>
      <c r="E85" s="116"/>
      <c r="F85" s="112">
        <v>25.0</v>
      </c>
      <c r="G85" s="113">
        <v>25.0</v>
      </c>
      <c r="H85" s="85">
        <v>177.27200000000002</v>
      </c>
      <c r="I85" s="96">
        <v>320.1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111">
        <v>46175.0</v>
      </c>
      <c r="B86" s="93"/>
      <c r="C86" s="84">
        <v>5234.0</v>
      </c>
      <c r="D86" s="85">
        <v>5234.0</v>
      </c>
      <c r="E86" s="116"/>
      <c r="F86" s="112">
        <v>25.0</v>
      </c>
      <c r="G86" s="113">
        <v>25.0</v>
      </c>
      <c r="H86" s="85">
        <v>209.36</v>
      </c>
      <c r="I86" s="96">
        <v>99.85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111">
        <v>46174.0</v>
      </c>
      <c r="B87" s="93"/>
      <c r="C87" s="84">
        <v>5641.3</v>
      </c>
      <c r="D87" s="85">
        <v>5641.3</v>
      </c>
      <c r="E87" s="116"/>
      <c r="F87" s="112">
        <v>23.0</v>
      </c>
      <c r="G87" s="113">
        <v>23.0</v>
      </c>
      <c r="H87" s="85">
        <v>245.27391304347827</v>
      </c>
      <c r="I87" s="96">
        <v>187.88</v>
      </c>
      <c r="J87" s="31" t="s">
        <v>452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111">
        <v>46173.0</v>
      </c>
      <c r="B88" s="93"/>
      <c r="C88" s="84">
        <v>567.0</v>
      </c>
      <c r="D88" s="85">
        <v>567.0</v>
      </c>
      <c r="E88" s="116"/>
      <c r="F88" s="112">
        <v>7.0</v>
      </c>
      <c r="G88" s="113">
        <v>7.0</v>
      </c>
      <c r="H88" s="85">
        <v>81.0</v>
      </c>
      <c r="I88" s="96">
        <v>878.37</v>
      </c>
      <c r="J88" s="31" t="s">
        <v>457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111">
        <v>46172.0</v>
      </c>
      <c r="B89" s="93"/>
      <c r="C89" s="84">
        <v>830.6</v>
      </c>
      <c r="D89" s="85">
        <v>830.6</v>
      </c>
      <c r="E89" s="116"/>
      <c r="F89" s="112">
        <v>5.0</v>
      </c>
      <c r="G89" s="113">
        <v>5.0</v>
      </c>
      <c r="H89" s="85">
        <v>166.12</v>
      </c>
      <c r="I89" s="96">
        <v>163.0</v>
      </c>
      <c r="J89" s="31" t="s">
        <v>451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111">
        <v>46171.0</v>
      </c>
      <c r="B90" s="93"/>
      <c r="C90" s="84">
        <v>4464.85</v>
      </c>
      <c r="D90" s="85">
        <v>4464.85</v>
      </c>
      <c r="E90" s="116"/>
      <c r="F90" s="112">
        <v>20.0</v>
      </c>
      <c r="G90" s="113">
        <v>20.0</v>
      </c>
      <c r="H90" s="85">
        <v>223.2425</v>
      </c>
      <c r="I90" s="96">
        <v>67.16</v>
      </c>
      <c r="J90" s="31" t="s">
        <v>454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111">
        <v>46170.0</v>
      </c>
      <c r="B91" s="93"/>
      <c r="C91" s="84">
        <v>4113.4</v>
      </c>
      <c r="D91" s="85">
        <v>4113.4</v>
      </c>
      <c r="E91" s="116"/>
      <c r="F91" s="112">
        <v>28.0</v>
      </c>
      <c r="G91" s="113">
        <v>28.0</v>
      </c>
      <c r="H91" s="85">
        <v>146.90714285714284</v>
      </c>
      <c r="I91" s="96">
        <v>277.2</v>
      </c>
      <c r="J91" s="31" t="s">
        <v>455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111">
        <v>46169.0</v>
      </c>
      <c r="B92" s="93"/>
      <c r="C92" s="84">
        <v>3931.6</v>
      </c>
      <c r="D92" s="85">
        <v>3931.6</v>
      </c>
      <c r="E92" s="116"/>
      <c r="F92" s="112">
        <v>26.0</v>
      </c>
      <c r="G92" s="113">
        <v>26.0</v>
      </c>
      <c r="H92" s="85">
        <v>151.2153846153846</v>
      </c>
      <c r="I92" s="96">
        <v>0.0</v>
      </c>
      <c r="J92" s="31" t="s">
        <v>456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111">
        <v>46168.0</v>
      </c>
      <c r="B93" s="93"/>
      <c r="C93" s="84">
        <v>5505.0</v>
      </c>
      <c r="D93" s="85">
        <v>5505.0</v>
      </c>
      <c r="E93" s="116"/>
      <c r="F93" s="112">
        <v>26.0</v>
      </c>
      <c r="G93" s="113">
        <v>26.0</v>
      </c>
      <c r="H93" s="85">
        <v>211.73076923076923</v>
      </c>
      <c r="I93" s="96">
        <v>63.86</v>
      </c>
      <c r="J93" s="31" t="s">
        <v>453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111">
        <v>46167.0</v>
      </c>
      <c r="B94" s="93"/>
      <c r="C94" s="84">
        <v>5119.2</v>
      </c>
      <c r="D94" s="85">
        <v>5119.2</v>
      </c>
      <c r="E94" s="116"/>
      <c r="F94" s="112">
        <v>30.0</v>
      </c>
      <c r="G94" s="113">
        <v>30.0</v>
      </c>
      <c r="H94" s="85">
        <v>170.64</v>
      </c>
      <c r="I94" s="96">
        <v>0.0</v>
      </c>
      <c r="J94" s="31" t="s">
        <v>452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111">
        <v>46166.0</v>
      </c>
      <c r="B95" s="93"/>
      <c r="C95" s="84">
        <v>1078.7</v>
      </c>
      <c r="D95" s="85">
        <v>1078.7</v>
      </c>
      <c r="E95" s="116"/>
      <c r="F95" s="112">
        <v>11.0</v>
      </c>
      <c r="G95" s="113">
        <v>11.0</v>
      </c>
      <c r="H95" s="85">
        <v>98.06363636363636</v>
      </c>
      <c r="I95" s="96">
        <v>64.09</v>
      </c>
      <c r="J95" s="31" t="s">
        <v>457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111">
        <v>46165.0</v>
      </c>
      <c r="B96" s="93"/>
      <c r="C96" s="84">
        <v>285.6</v>
      </c>
      <c r="D96" s="85">
        <v>285.6</v>
      </c>
      <c r="E96" s="116"/>
      <c r="F96" s="112">
        <v>3.0</v>
      </c>
      <c r="G96" s="113">
        <v>3.0</v>
      </c>
      <c r="H96" s="85">
        <v>95.2</v>
      </c>
      <c r="I96" s="96">
        <v>26.57</v>
      </c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111">
        <v>46164.0</v>
      </c>
      <c r="B97" s="93"/>
      <c r="C97" s="84">
        <v>3826.8</v>
      </c>
      <c r="D97" s="85">
        <v>3826.8</v>
      </c>
      <c r="E97" s="116"/>
      <c r="F97" s="112">
        <v>22.0</v>
      </c>
      <c r="G97" s="113">
        <v>22.0</v>
      </c>
      <c r="H97" s="85">
        <v>173.94545454545457</v>
      </c>
      <c r="I97" s="96">
        <v>0.0</v>
      </c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111">
        <v>46163.0</v>
      </c>
      <c r="B98" s="93"/>
      <c r="C98" s="84">
        <v>3144.3</v>
      </c>
      <c r="D98" s="85">
        <v>3144.3</v>
      </c>
      <c r="E98" s="116"/>
      <c r="F98" s="112">
        <v>22.0</v>
      </c>
      <c r="G98" s="113">
        <v>22.0</v>
      </c>
      <c r="H98" s="85">
        <v>142.9227272727273</v>
      </c>
      <c r="I98" s="96">
        <v>111.37</v>
      </c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111">
        <v>46162.0</v>
      </c>
      <c r="B99" s="93"/>
      <c r="C99" s="84">
        <v>4108.2</v>
      </c>
      <c r="D99" s="85">
        <v>4108.2</v>
      </c>
      <c r="E99" s="116"/>
      <c r="F99" s="112">
        <v>27.0</v>
      </c>
      <c r="G99" s="113">
        <v>27.0</v>
      </c>
      <c r="H99" s="85">
        <v>152.15555555555554</v>
      </c>
      <c r="I99" s="96">
        <v>136.97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111">
        <v>46161.0</v>
      </c>
      <c r="B100" s="93"/>
      <c r="C100" s="84">
        <v>4270.9</v>
      </c>
      <c r="D100" s="85">
        <v>4270.9</v>
      </c>
      <c r="E100" s="116"/>
      <c r="F100" s="112">
        <v>24.0</v>
      </c>
      <c r="G100" s="113">
        <v>24.0</v>
      </c>
      <c r="H100" s="85">
        <v>177.95416666666665</v>
      </c>
      <c r="I100" s="96">
        <v>466.52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111">
        <v>46160.0</v>
      </c>
      <c r="B101" s="93"/>
      <c r="C101" s="84">
        <v>5143.2</v>
      </c>
      <c r="D101" s="85">
        <v>5143.2</v>
      </c>
      <c r="E101" s="116"/>
      <c r="F101" s="112">
        <v>26.0</v>
      </c>
      <c r="G101" s="113">
        <v>26.0</v>
      </c>
      <c r="H101" s="85">
        <v>197.8153846153846</v>
      </c>
      <c r="I101" s="96">
        <v>0.0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111">
        <v>46159.0</v>
      </c>
      <c r="B102" s="93"/>
      <c r="C102" s="84">
        <v>535.7</v>
      </c>
      <c r="D102" s="85">
        <v>535.7</v>
      </c>
      <c r="E102" s="116"/>
      <c r="F102" s="112">
        <v>7.0</v>
      </c>
      <c r="G102" s="113">
        <v>7.0</v>
      </c>
      <c r="H102" s="85">
        <v>76.52857142857144</v>
      </c>
      <c r="I102" s="96">
        <v>404.38</v>
      </c>
      <c r="J102" s="31" t="s">
        <v>457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111">
        <v>46158.0</v>
      </c>
      <c r="B103" s="93"/>
      <c r="C103" s="84">
        <v>384.2</v>
      </c>
      <c r="D103" s="85">
        <v>384.2</v>
      </c>
      <c r="E103" s="116"/>
      <c r="F103" s="112">
        <v>6.0</v>
      </c>
      <c r="G103" s="113">
        <v>6.0</v>
      </c>
      <c r="H103" s="85">
        <v>64.03333333333333</v>
      </c>
      <c r="I103" s="96">
        <v>426.0</v>
      </c>
      <c r="J103" s="31" t="s">
        <v>451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111">
        <v>46157.0</v>
      </c>
      <c r="B104" s="93"/>
      <c r="C104" s="84">
        <v>4304.4</v>
      </c>
      <c r="D104" s="85">
        <v>4304.4</v>
      </c>
      <c r="E104" s="116"/>
      <c r="F104" s="112">
        <v>20.0</v>
      </c>
      <c r="G104" s="113">
        <v>20.0</v>
      </c>
      <c r="H104" s="85">
        <v>215.21999999999997</v>
      </c>
      <c r="I104" s="96">
        <v>108.65</v>
      </c>
      <c r="J104" s="31" t="s">
        <v>454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111">
        <v>46156.0</v>
      </c>
      <c r="B105" s="93"/>
      <c r="C105" s="84">
        <v>4580.6</v>
      </c>
      <c r="D105" s="85">
        <v>4580.6</v>
      </c>
      <c r="E105" s="116"/>
      <c r="F105" s="112">
        <v>24.0</v>
      </c>
      <c r="G105" s="113">
        <v>24.0</v>
      </c>
      <c r="H105" s="85">
        <v>190.85833333333335</v>
      </c>
      <c r="I105" s="96">
        <v>170.79</v>
      </c>
      <c r="J105" s="31" t="s">
        <v>455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111">
        <v>46155.0</v>
      </c>
      <c r="B106" s="93"/>
      <c r="C106" s="84">
        <v>6554.75</v>
      </c>
      <c r="D106" s="85">
        <v>6554.75</v>
      </c>
      <c r="E106" s="116"/>
      <c r="F106" s="112">
        <v>29.0</v>
      </c>
      <c r="G106" s="113">
        <v>29.0</v>
      </c>
      <c r="H106" s="85">
        <v>226.02586206896552</v>
      </c>
      <c r="I106" s="96">
        <v>445.57</v>
      </c>
      <c r="J106" s="31" t="s">
        <v>456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111">
        <v>46154.0</v>
      </c>
      <c r="B107" s="93"/>
      <c r="C107" s="84">
        <v>6565.2</v>
      </c>
      <c r="D107" s="85">
        <v>6565.2</v>
      </c>
      <c r="E107" s="116"/>
      <c r="F107" s="112">
        <v>21.0</v>
      </c>
      <c r="G107" s="113">
        <v>21.0</v>
      </c>
      <c r="H107" s="85">
        <v>312.62857142857143</v>
      </c>
      <c r="I107" s="96">
        <v>213.77</v>
      </c>
      <c r="J107" s="31" t="s">
        <v>453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111">
        <v>46153.0</v>
      </c>
      <c r="B108" s="93"/>
      <c r="C108" s="84">
        <v>1196.4</v>
      </c>
      <c r="D108" s="85">
        <v>1196.4</v>
      </c>
      <c r="E108" s="116"/>
      <c r="F108" s="112">
        <v>13.0</v>
      </c>
      <c r="G108" s="113">
        <v>13.0</v>
      </c>
      <c r="H108" s="85">
        <v>92.03076923076924</v>
      </c>
      <c r="I108" s="96">
        <v>405.06</v>
      </c>
      <c r="J108" s="31" t="s">
        <v>452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111">
        <v>46152.0</v>
      </c>
      <c r="B109" s="93"/>
      <c r="C109" s="84">
        <v>1314.0</v>
      </c>
      <c r="D109" s="85">
        <v>1314.0</v>
      </c>
      <c r="E109" s="116"/>
      <c r="F109" s="112">
        <v>8.0</v>
      </c>
      <c r="G109" s="113">
        <v>8.0</v>
      </c>
      <c r="H109" s="85">
        <v>164.25</v>
      </c>
      <c r="I109" s="96">
        <v>537.98</v>
      </c>
      <c r="J109" s="31" t="s">
        <v>457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111">
        <v>46151.0</v>
      </c>
      <c r="B110" s="93"/>
      <c r="C110" s="84">
        <v>279.6</v>
      </c>
      <c r="D110" s="85">
        <v>279.6</v>
      </c>
      <c r="E110" s="116"/>
      <c r="F110" s="112">
        <v>2.0</v>
      </c>
      <c r="G110" s="113">
        <v>2.0</v>
      </c>
      <c r="H110" s="85">
        <v>139.8</v>
      </c>
      <c r="I110" s="96">
        <v>1130.89</v>
      </c>
      <c r="J110" s="31" t="s">
        <v>451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111">
        <v>46150.0</v>
      </c>
      <c r="B111" s="93"/>
      <c r="C111" s="84">
        <v>5115.4</v>
      </c>
      <c r="D111" s="85">
        <v>5115.4</v>
      </c>
      <c r="E111" s="116"/>
      <c r="F111" s="112">
        <v>20.0</v>
      </c>
      <c r="G111" s="113">
        <v>20.0</v>
      </c>
      <c r="H111" s="85">
        <v>255.76999999999998</v>
      </c>
      <c r="I111" s="96">
        <v>348.4</v>
      </c>
      <c r="J111" s="31" t="s">
        <v>454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111">
        <v>46149.0</v>
      </c>
      <c r="B112" s="93"/>
      <c r="C112" s="84">
        <v>3917.0</v>
      </c>
      <c r="D112" s="85">
        <v>3917.0</v>
      </c>
      <c r="E112" s="116"/>
      <c r="F112" s="112">
        <v>24.0</v>
      </c>
      <c r="G112" s="113">
        <v>24.0</v>
      </c>
      <c r="H112" s="85">
        <v>163.20833333333334</v>
      </c>
      <c r="I112" s="96">
        <v>932.56</v>
      </c>
      <c r="J112" s="31" t="s">
        <v>455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111">
        <v>46148.0</v>
      </c>
      <c r="B113" s="93"/>
      <c r="C113" s="84">
        <v>8871.0</v>
      </c>
      <c r="D113" s="85">
        <v>8871.0</v>
      </c>
      <c r="E113" s="116"/>
      <c r="F113" s="112">
        <v>31.0</v>
      </c>
      <c r="G113" s="113">
        <v>31.0</v>
      </c>
      <c r="H113" s="85">
        <v>286.16129032258067</v>
      </c>
      <c r="I113" s="96">
        <v>2.4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111">
        <v>46147.0</v>
      </c>
      <c r="B114" s="93"/>
      <c r="C114" s="84">
        <v>5747.0</v>
      </c>
      <c r="D114" s="85">
        <v>5747.0</v>
      </c>
      <c r="E114" s="116"/>
      <c r="F114" s="112">
        <v>30.0</v>
      </c>
      <c r="G114" s="113">
        <v>30.0</v>
      </c>
      <c r="H114" s="85">
        <v>191.56666666666666</v>
      </c>
      <c r="I114" s="96">
        <v>480.34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111">
        <v>46146.0</v>
      </c>
      <c r="B115" s="93"/>
      <c r="C115" s="84">
        <v>4625.5</v>
      </c>
      <c r="D115" s="85">
        <v>4625.5</v>
      </c>
      <c r="E115" s="116"/>
      <c r="F115" s="112">
        <v>27.0</v>
      </c>
      <c r="G115" s="113">
        <v>27.0</v>
      </c>
      <c r="H115" s="85">
        <v>171.3148148148148</v>
      </c>
      <c r="I115" s="96">
        <v>0.0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111">
        <v>46145.0</v>
      </c>
      <c r="B116" s="93"/>
      <c r="C116" s="84">
        <v>4482.8</v>
      </c>
      <c r="D116" s="85">
        <v>4482.8</v>
      </c>
      <c r="E116" s="116"/>
      <c r="F116" s="112">
        <v>12.0</v>
      </c>
      <c r="G116" s="113">
        <v>12.0</v>
      </c>
      <c r="H116" s="85">
        <v>373.56666666666666</v>
      </c>
      <c r="I116" s="96">
        <v>1545.63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111">
        <v>46144.0</v>
      </c>
      <c r="B117" s="93"/>
      <c r="C117" s="84">
        <v>292.0</v>
      </c>
      <c r="D117" s="85">
        <v>292.0</v>
      </c>
      <c r="E117" s="116"/>
      <c r="F117" s="112">
        <v>2.0</v>
      </c>
      <c r="G117" s="113">
        <v>2.0</v>
      </c>
      <c r="H117" s="85">
        <v>146.0</v>
      </c>
      <c r="I117" s="96">
        <v>0.0</v>
      </c>
      <c r="J117" s="31" t="s">
        <v>451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111">
        <v>46143.0</v>
      </c>
      <c r="B118" s="93"/>
      <c r="C118" s="84">
        <v>967.8</v>
      </c>
      <c r="D118" s="85">
        <v>967.8</v>
      </c>
      <c r="E118" s="116"/>
      <c r="F118" s="112">
        <v>5.0</v>
      </c>
      <c r="G118" s="113">
        <v>5.0</v>
      </c>
      <c r="H118" s="85">
        <v>193.56</v>
      </c>
      <c r="I118" s="96">
        <v>0.0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111">
        <v>46142.0</v>
      </c>
      <c r="B119" s="93"/>
      <c r="C119" s="84">
        <v>7076.2</v>
      </c>
      <c r="D119" s="85">
        <v>7076.2</v>
      </c>
      <c r="E119" s="116"/>
      <c r="F119" s="112">
        <v>34.0</v>
      </c>
      <c r="G119" s="113">
        <v>34.0</v>
      </c>
      <c r="H119" s="85">
        <v>208.1235294117647</v>
      </c>
      <c r="I119" s="96">
        <v>348.43</v>
      </c>
      <c r="J119" s="31" t="s">
        <v>455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111">
        <v>46141.0</v>
      </c>
      <c r="B120" s="93"/>
      <c r="C120" s="84">
        <v>5909.6</v>
      </c>
      <c r="D120" s="85">
        <v>5909.6</v>
      </c>
      <c r="E120" s="116"/>
      <c r="F120" s="112">
        <v>27.0</v>
      </c>
      <c r="G120" s="113">
        <v>27.0</v>
      </c>
      <c r="H120" s="85">
        <v>218.8740740740741</v>
      </c>
      <c r="I120" s="96">
        <v>0.0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111">
        <v>46140.0</v>
      </c>
      <c r="B121" s="93"/>
      <c r="C121" s="84">
        <v>6155.0</v>
      </c>
      <c r="D121" s="85">
        <v>6155.0</v>
      </c>
      <c r="E121" s="116"/>
      <c r="F121" s="112">
        <v>32.0</v>
      </c>
      <c r="G121" s="113">
        <v>32.0</v>
      </c>
      <c r="H121" s="85">
        <v>192.34375</v>
      </c>
      <c r="I121" s="96">
        <v>0.0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111">
        <v>46139.0</v>
      </c>
      <c r="B122" s="93"/>
      <c r="C122" s="84">
        <v>5680.0</v>
      </c>
      <c r="D122" s="85">
        <v>5680.0</v>
      </c>
      <c r="E122" s="116"/>
      <c r="F122" s="112">
        <v>25.0</v>
      </c>
      <c r="G122" s="113">
        <v>25.0</v>
      </c>
      <c r="H122" s="85">
        <v>227.2</v>
      </c>
      <c r="I122" s="96">
        <v>0.0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111">
        <v>46138.0</v>
      </c>
      <c r="B123" s="93"/>
      <c r="C123" s="84">
        <v>1333.5</v>
      </c>
      <c r="D123" s="85">
        <v>1333.5</v>
      </c>
      <c r="E123" s="116"/>
      <c r="F123" s="112">
        <v>15.0</v>
      </c>
      <c r="G123" s="113">
        <v>15.0</v>
      </c>
      <c r="H123" s="85">
        <v>88.9</v>
      </c>
      <c r="I123" s="96">
        <v>468.42</v>
      </c>
      <c r="J123" s="31" t="s">
        <v>457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111">
        <v>46137.0</v>
      </c>
      <c r="B124" s="93"/>
      <c r="C124" s="84">
        <v>111.0</v>
      </c>
      <c r="D124" s="85">
        <v>111.0</v>
      </c>
      <c r="E124" s="116"/>
      <c r="F124" s="112">
        <v>1.0</v>
      </c>
      <c r="G124" s="113">
        <v>1.0</v>
      </c>
      <c r="H124" s="85">
        <v>111.0</v>
      </c>
      <c r="I124" s="96">
        <v>33.69</v>
      </c>
      <c r="J124" s="31" t="s">
        <v>451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111">
        <v>46136.0</v>
      </c>
      <c r="B125" s="93"/>
      <c r="C125" s="84">
        <v>4638.4</v>
      </c>
      <c r="D125" s="85">
        <v>4638.4</v>
      </c>
      <c r="E125" s="116"/>
      <c r="F125" s="112">
        <v>20.0</v>
      </c>
      <c r="G125" s="113">
        <v>20.0</v>
      </c>
      <c r="H125" s="85">
        <v>231.92</v>
      </c>
      <c r="I125" s="96">
        <v>146.46</v>
      </c>
      <c r="J125" s="31" t="s">
        <v>454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111">
        <v>46134.0</v>
      </c>
      <c r="B126" s="93"/>
      <c r="C126" s="84">
        <v>5124.25</v>
      </c>
      <c r="D126" s="85">
        <v>5124.25</v>
      </c>
      <c r="E126" s="116"/>
      <c r="F126" s="112">
        <v>36.0</v>
      </c>
      <c r="G126" s="113">
        <v>36.0</v>
      </c>
      <c r="H126" s="85">
        <v>142.34027777777777</v>
      </c>
      <c r="I126" s="96">
        <v>42.75</v>
      </c>
      <c r="J126" s="31" t="s">
        <v>456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111">
        <v>46133.0</v>
      </c>
      <c r="B127" s="93"/>
      <c r="C127" s="84">
        <v>4690.8</v>
      </c>
      <c r="D127" s="85">
        <v>4690.8</v>
      </c>
      <c r="E127" s="116"/>
      <c r="F127" s="112">
        <v>32.0</v>
      </c>
      <c r="G127" s="113">
        <v>32.0</v>
      </c>
      <c r="H127" s="85">
        <v>146.5875</v>
      </c>
      <c r="I127" s="96">
        <v>530.32</v>
      </c>
      <c r="J127" s="31" t="s">
        <v>453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111">
        <v>46132.0</v>
      </c>
      <c r="B128" s="93"/>
      <c r="C128" s="84">
        <v>5505.0</v>
      </c>
      <c r="D128" s="85">
        <v>5505.0</v>
      </c>
      <c r="E128" s="116"/>
      <c r="F128" s="112">
        <v>30.0</v>
      </c>
      <c r="G128" s="113">
        <v>30.0</v>
      </c>
      <c r="H128" s="85">
        <v>183.5</v>
      </c>
      <c r="I128" s="96">
        <v>0.0</v>
      </c>
      <c r="J128" s="31" t="s">
        <v>452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111">
        <v>46131.0</v>
      </c>
      <c r="B129" s="93"/>
      <c r="C129" s="84">
        <v>714.4</v>
      </c>
      <c r="D129" s="85">
        <v>714.4</v>
      </c>
      <c r="E129" s="116"/>
      <c r="F129" s="112">
        <v>14.0</v>
      </c>
      <c r="G129" s="113">
        <v>14.0</v>
      </c>
      <c r="H129" s="85">
        <v>51.028571428571425</v>
      </c>
      <c r="I129" s="96">
        <v>463.63</v>
      </c>
      <c r="J129" s="31" t="s">
        <v>457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111">
        <v>46130.0</v>
      </c>
      <c r="B130" s="93"/>
      <c r="C130" s="84">
        <v>453.0</v>
      </c>
      <c r="D130" s="85">
        <v>453.0</v>
      </c>
      <c r="E130" s="116"/>
      <c r="F130" s="112">
        <v>5.0</v>
      </c>
      <c r="G130" s="113">
        <v>5.0</v>
      </c>
      <c r="H130" s="85">
        <v>90.6</v>
      </c>
      <c r="I130" s="96">
        <v>0.0</v>
      </c>
      <c r="J130" s="31" t="s">
        <v>451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111">
        <v>46129.0</v>
      </c>
      <c r="B131" s="93"/>
      <c r="C131" s="84">
        <v>6674.85</v>
      </c>
      <c r="D131" s="85">
        <v>6674.85</v>
      </c>
      <c r="E131" s="116"/>
      <c r="F131" s="112">
        <v>25.0</v>
      </c>
      <c r="G131" s="113">
        <v>25.0</v>
      </c>
      <c r="H131" s="85">
        <v>266.994</v>
      </c>
      <c r="I131" s="96">
        <v>0.0</v>
      </c>
      <c r="J131" s="31" t="s">
        <v>454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111">
        <v>46128.0</v>
      </c>
      <c r="B132" s="93"/>
      <c r="C132" s="84">
        <v>4566.0</v>
      </c>
      <c r="D132" s="85">
        <v>4566.0</v>
      </c>
      <c r="E132" s="116"/>
      <c r="F132" s="112">
        <v>28.0</v>
      </c>
      <c r="G132" s="113">
        <v>28.0</v>
      </c>
      <c r="H132" s="85">
        <v>163.07142857142858</v>
      </c>
      <c r="I132" s="96">
        <v>4.8</v>
      </c>
      <c r="J132" s="31" t="s">
        <v>455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111">
        <v>46127.0</v>
      </c>
      <c r="B133" s="93"/>
      <c r="C133" s="84">
        <v>5853.8</v>
      </c>
      <c r="D133" s="85">
        <v>5853.8</v>
      </c>
      <c r="E133" s="116"/>
      <c r="F133" s="112">
        <v>25.0</v>
      </c>
      <c r="G133" s="113">
        <v>25.0</v>
      </c>
      <c r="H133" s="85">
        <v>234.15200000000002</v>
      </c>
      <c r="I133" s="51"/>
      <c r="J133" s="31" t="s">
        <v>456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111">
        <v>46126.0</v>
      </c>
      <c r="B134" s="93"/>
      <c r="C134" s="84">
        <v>6272.4</v>
      </c>
      <c r="D134" s="85">
        <v>6272.4</v>
      </c>
      <c r="E134" s="116"/>
      <c r="F134" s="112">
        <v>39.0</v>
      </c>
      <c r="G134" s="113">
        <v>39.0</v>
      </c>
      <c r="H134" s="85">
        <v>160.83076923076922</v>
      </c>
      <c r="I134" s="51"/>
      <c r="J134" s="31" t="s">
        <v>453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111">
        <v>46125.0</v>
      </c>
      <c r="B135" s="93"/>
      <c r="C135" s="84">
        <v>5492.0</v>
      </c>
      <c r="D135" s="85">
        <v>5492.0</v>
      </c>
      <c r="E135" s="116"/>
      <c r="F135" s="112">
        <v>21.0</v>
      </c>
      <c r="G135" s="113">
        <v>21.0</v>
      </c>
      <c r="H135" s="85">
        <v>261.5238095238095</v>
      </c>
      <c r="I135" s="176">
        <v>39.27</v>
      </c>
      <c r="J135" s="31" t="s">
        <v>452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111">
        <v>46124.0</v>
      </c>
      <c r="B136" s="93"/>
      <c r="C136" s="84">
        <v>367.0</v>
      </c>
      <c r="D136" s="85">
        <v>367.0</v>
      </c>
      <c r="E136" s="116"/>
      <c r="F136" s="112">
        <v>2.0</v>
      </c>
      <c r="G136" s="113">
        <v>2.0</v>
      </c>
      <c r="H136" s="85">
        <v>183.5</v>
      </c>
      <c r="I136" s="176">
        <v>331.0</v>
      </c>
      <c r="J136" s="31" t="s">
        <v>457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111">
        <v>46123.0</v>
      </c>
      <c r="B137" s="93"/>
      <c r="C137" s="84">
        <v>310.0</v>
      </c>
      <c r="D137" s="85">
        <v>310.0</v>
      </c>
      <c r="E137" s="116"/>
      <c r="F137" s="112">
        <v>2.0</v>
      </c>
      <c r="G137" s="113">
        <v>2.0</v>
      </c>
      <c r="H137" s="85">
        <v>155.0</v>
      </c>
      <c r="I137" s="51"/>
      <c r="J137" s="31" t="s">
        <v>451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111">
        <v>46122.0</v>
      </c>
      <c r="B138" s="93"/>
      <c r="C138" s="84">
        <v>2836.9</v>
      </c>
      <c r="D138" s="85">
        <v>2836.9</v>
      </c>
      <c r="E138" s="116"/>
      <c r="F138" s="112">
        <v>20.0</v>
      </c>
      <c r="G138" s="113">
        <v>20.0</v>
      </c>
      <c r="H138" s="85">
        <v>141.845</v>
      </c>
      <c r="I138" s="96">
        <v>0.0</v>
      </c>
      <c r="J138" s="31" t="s">
        <v>454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111">
        <v>46121.0</v>
      </c>
      <c r="B139" s="93"/>
      <c r="C139" s="84">
        <v>3977.4</v>
      </c>
      <c r="D139" s="85">
        <v>3977.4</v>
      </c>
      <c r="E139" s="116"/>
      <c r="F139" s="112">
        <v>16.0</v>
      </c>
      <c r="G139" s="113">
        <v>16.0</v>
      </c>
      <c r="H139" s="85">
        <v>248.5875</v>
      </c>
      <c r="I139" s="176">
        <v>226.91</v>
      </c>
      <c r="J139" s="31" t="s">
        <v>455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111">
        <v>46120.0</v>
      </c>
      <c r="B140" s="93"/>
      <c r="C140" s="84">
        <v>9488.2</v>
      </c>
      <c r="D140" s="85">
        <v>9488.2</v>
      </c>
      <c r="E140" s="116"/>
      <c r="F140" s="112">
        <v>34.0</v>
      </c>
      <c r="G140" s="113">
        <v>34.0</v>
      </c>
      <c r="H140" s="85">
        <v>279.06470588235294</v>
      </c>
      <c r="I140" s="96">
        <v>1514.09</v>
      </c>
      <c r="J140" s="31" t="s">
        <v>456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111">
        <v>46119.0</v>
      </c>
      <c r="B141" s="93"/>
      <c r="C141" s="84">
        <v>6063.0</v>
      </c>
      <c r="D141" s="85">
        <v>6063.0</v>
      </c>
      <c r="E141" s="116"/>
      <c r="F141" s="112">
        <v>31.0</v>
      </c>
      <c r="G141" s="113">
        <v>31.0</v>
      </c>
      <c r="H141" s="85">
        <v>195.58064516129033</v>
      </c>
      <c r="I141" s="96">
        <v>0.0</v>
      </c>
      <c r="J141" s="31" t="s">
        <v>453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111">
        <v>46118.0</v>
      </c>
      <c r="B142" s="93"/>
      <c r="C142" s="84">
        <v>4553.69</v>
      </c>
      <c r="D142" s="85">
        <v>4553.69</v>
      </c>
      <c r="E142" s="116"/>
      <c r="F142" s="112">
        <v>23.0</v>
      </c>
      <c r="G142" s="113">
        <v>23.0</v>
      </c>
      <c r="H142" s="85">
        <v>197.9865217391304</v>
      </c>
      <c r="I142" s="96">
        <v>48.32</v>
      </c>
      <c r="J142" s="31" t="s">
        <v>452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111">
        <v>46117.0</v>
      </c>
      <c r="B143" s="84">
        <v>420.0</v>
      </c>
      <c r="C143" s="84">
        <v>393.0</v>
      </c>
      <c r="D143" s="85">
        <v>813.0</v>
      </c>
      <c r="E143" s="112">
        <v>2.0</v>
      </c>
      <c r="F143" s="112">
        <v>5.0</v>
      </c>
      <c r="G143" s="113">
        <v>7.0</v>
      </c>
      <c r="H143" s="85">
        <v>116.14285714285714</v>
      </c>
      <c r="I143" s="96">
        <v>918.44</v>
      </c>
      <c r="J143" s="31" t="s">
        <v>457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111">
        <v>46116.0</v>
      </c>
      <c r="B144" s="93"/>
      <c r="C144" s="84">
        <v>693.2</v>
      </c>
      <c r="D144" s="85">
        <v>693.2</v>
      </c>
      <c r="E144" s="116"/>
      <c r="F144" s="112">
        <v>6.0</v>
      </c>
      <c r="G144" s="113">
        <v>6.0</v>
      </c>
      <c r="H144" s="85">
        <v>115.53333333333335</v>
      </c>
      <c r="I144" s="96">
        <v>0.0</v>
      </c>
      <c r="J144" s="31" t="s">
        <v>451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111">
        <v>46115.0</v>
      </c>
      <c r="B145" s="84"/>
      <c r="C145" s="84">
        <v>4000.0</v>
      </c>
      <c r="D145" s="85">
        <v>4000.0</v>
      </c>
      <c r="E145" s="112"/>
      <c r="F145" s="112">
        <v>23.0</v>
      </c>
      <c r="G145" s="113">
        <v>23.0</v>
      </c>
      <c r="H145" s="85">
        <v>173.91304347826087</v>
      </c>
      <c r="I145" s="96">
        <v>0.0</v>
      </c>
      <c r="J145" s="31" t="s">
        <v>454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111">
        <v>46114.0</v>
      </c>
      <c r="B146" s="93"/>
      <c r="C146" s="84">
        <v>4013.2</v>
      </c>
      <c r="D146" s="85">
        <v>4013.2</v>
      </c>
      <c r="E146" s="116"/>
      <c r="F146" s="112">
        <v>25.0</v>
      </c>
      <c r="G146" s="113">
        <v>25.0</v>
      </c>
      <c r="H146" s="85">
        <v>160.528</v>
      </c>
      <c r="I146" s="96">
        <v>60.45</v>
      </c>
      <c r="J146" s="31" t="s">
        <v>455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111">
        <v>46113.0</v>
      </c>
      <c r="B147" s="93"/>
      <c r="C147" s="84">
        <v>8210.8</v>
      </c>
      <c r="D147" s="85">
        <v>8210.8</v>
      </c>
      <c r="E147" s="116"/>
      <c r="F147" s="112">
        <v>24.0</v>
      </c>
      <c r="G147" s="113">
        <v>24.0</v>
      </c>
      <c r="H147" s="85">
        <v>342.1166666666666</v>
      </c>
      <c r="I147" s="96">
        <v>180.13</v>
      </c>
      <c r="J147" s="31" t="s">
        <v>456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111">
        <v>46112.0</v>
      </c>
      <c r="B148" s="93"/>
      <c r="C148" s="84">
        <v>5362.0</v>
      </c>
      <c r="D148" s="85">
        <v>5362.0</v>
      </c>
      <c r="E148" s="116"/>
      <c r="F148" s="112">
        <v>25.0</v>
      </c>
      <c r="G148" s="113">
        <v>25.0</v>
      </c>
      <c r="H148" s="85">
        <v>214.48</v>
      </c>
      <c r="I148" s="96">
        <v>0.0</v>
      </c>
      <c r="J148" s="31" t="s">
        <v>453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111">
        <v>46111.0</v>
      </c>
      <c r="B149" s="93"/>
      <c r="C149" s="84">
        <v>8396.5</v>
      </c>
      <c r="D149" s="85">
        <v>8396.5</v>
      </c>
      <c r="E149" s="116"/>
      <c r="F149" s="112">
        <v>28.0</v>
      </c>
      <c r="G149" s="113">
        <v>28.0</v>
      </c>
      <c r="H149" s="85">
        <v>299.875</v>
      </c>
      <c r="I149" s="96">
        <v>49.74</v>
      </c>
      <c r="J149" s="31" t="s">
        <v>452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111">
        <v>46110.0</v>
      </c>
      <c r="B150" s="93"/>
      <c r="C150" s="84">
        <v>1530.6</v>
      </c>
      <c r="D150" s="85">
        <v>1530.6</v>
      </c>
      <c r="E150" s="116"/>
      <c r="F150" s="112">
        <v>7.0</v>
      </c>
      <c r="G150" s="113">
        <v>7.0</v>
      </c>
      <c r="H150" s="85">
        <v>218.65714285714284</v>
      </c>
      <c r="I150" s="96">
        <v>436.14</v>
      </c>
      <c r="J150" s="31" t="s">
        <v>457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111">
        <v>46109.0</v>
      </c>
      <c r="B151" s="93"/>
      <c r="C151" s="84">
        <v>258.0</v>
      </c>
      <c r="D151" s="85">
        <v>258.0</v>
      </c>
      <c r="E151" s="116"/>
      <c r="F151" s="112">
        <v>2.0</v>
      </c>
      <c r="G151" s="113">
        <v>2.0</v>
      </c>
      <c r="H151" s="85">
        <v>129.0</v>
      </c>
      <c r="I151" s="96">
        <v>135.15</v>
      </c>
      <c r="J151" s="31" t="s">
        <v>451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111">
        <v>46108.0</v>
      </c>
      <c r="B152" s="93"/>
      <c r="C152" s="84">
        <v>10502.65</v>
      </c>
      <c r="D152" s="85">
        <v>10502.65</v>
      </c>
      <c r="E152" s="116"/>
      <c r="F152" s="112">
        <v>42.0</v>
      </c>
      <c r="G152" s="113">
        <v>42.0</v>
      </c>
      <c r="H152" s="85">
        <v>250.06309523809523</v>
      </c>
      <c r="I152" s="96">
        <v>0.0</v>
      </c>
      <c r="J152" s="31" t="s">
        <v>454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111">
        <v>46107.0</v>
      </c>
      <c r="B153" s="93"/>
      <c r="C153" s="84">
        <v>2736.0</v>
      </c>
      <c r="D153" s="85">
        <v>2736.0</v>
      </c>
      <c r="E153" s="116"/>
      <c r="F153" s="112">
        <v>12.0</v>
      </c>
      <c r="G153" s="113">
        <v>12.0</v>
      </c>
      <c r="H153" s="85">
        <v>228.0</v>
      </c>
      <c r="I153" s="96">
        <v>565.17</v>
      </c>
      <c r="J153" s="31" t="s">
        <v>455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111">
        <v>46106.0</v>
      </c>
      <c r="B154" s="84">
        <v>172.0</v>
      </c>
      <c r="C154" s="84">
        <v>3810.8</v>
      </c>
      <c r="D154" s="85">
        <v>3982.8</v>
      </c>
      <c r="E154" s="112">
        <v>1.0</v>
      </c>
      <c r="F154" s="112">
        <v>13.0</v>
      </c>
      <c r="G154" s="113">
        <v>14.0</v>
      </c>
      <c r="H154" s="85">
        <v>284.4857142857143</v>
      </c>
      <c r="I154" s="96">
        <v>34.43</v>
      </c>
      <c r="J154" s="31" t="s">
        <v>456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111">
        <v>46105.0</v>
      </c>
      <c r="B155" s="93"/>
      <c r="C155" s="84">
        <v>9169.4</v>
      </c>
      <c r="D155" s="85">
        <v>9169.4</v>
      </c>
      <c r="E155" s="116"/>
      <c r="F155" s="112">
        <v>23.0</v>
      </c>
      <c r="G155" s="113">
        <v>23.0</v>
      </c>
      <c r="H155" s="85">
        <v>398.66956521739127</v>
      </c>
      <c r="I155" s="96">
        <v>67.47</v>
      </c>
      <c r="J155" s="31" t="s">
        <v>453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111">
        <v>46104.0</v>
      </c>
      <c r="B156" s="93"/>
      <c r="C156" s="84">
        <v>5351.4</v>
      </c>
      <c r="D156" s="85">
        <v>5351.4</v>
      </c>
      <c r="E156" s="116"/>
      <c r="F156" s="112">
        <v>26.0</v>
      </c>
      <c r="G156" s="113">
        <v>26.0</v>
      </c>
      <c r="H156" s="85">
        <v>205.8230769230769</v>
      </c>
      <c r="I156" s="96">
        <v>42.85</v>
      </c>
      <c r="J156" s="31" t="s">
        <v>452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111">
        <v>46103.0</v>
      </c>
      <c r="B157" s="93"/>
      <c r="C157" s="84">
        <v>357.0</v>
      </c>
      <c r="D157" s="85">
        <v>357.0</v>
      </c>
      <c r="E157" s="116"/>
      <c r="F157" s="112">
        <v>3.0</v>
      </c>
      <c r="G157" s="113">
        <v>3.0</v>
      </c>
      <c r="H157" s="85">
        <v>119.0</v>
      </c>
      <c r="I157" s="96">
        <v>953.66</v>
      </c>
      <c r="J157" s="31" t="s">
        <v>457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111">
        <v>46102.0</v>
      </c>
      <c r="B158" s="93"/>
      <c r="C158" s="84">
        <v>743.6</v>
      </c>
      <c r="D158" s="85">
        <v>743.6</v>
      </c>
      <c r="E158" s="116"/>
      <c r="F158" s="112">
        <v>5.0</v>
      </c>
      <c r="G158" s="113">
        <v>5.0</v>
      </c>
      <c r="H158" s="85">
        <v>148.72</v>
      </c>
      <c r="I158" s="96">
        <v>749.06</v>
      </c>
      <c r="J158" s="31" t="s">
        <v>451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111">
        <v>46101.0</v>
      </c>
      <c r="B159" s="93"/>
      <c r="C159" s="84">
        <v>5438.6</v>
      </c>
      <c r="D159" s="85">
        <v>5438.6</v>
      </c>
      <c r="E159" s="116"/>
      <c r="F159" s="112">
        <v>22.0</v>
      </c>
      <c r="G159" s="113">
        <v>22.0</v>
      </c>
      <c r="H159" s="85">
        <v>247.20909090909092</v>
      </c>
      <c r="I159" s="96">
        <v>0.0</v>
      </c>
      <c r="J159" s="31" t="s">
        <v>454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111">
        <v>46100.0</v>
      </c>
      <c r="B160" s="93"/>
      <c r="C160" s="84">
        <v>6536.2</v>
      </c>
      <c r="D160" s="85">
        <v>6536.2</v>
      </c>
      <c r="E160" s="116"/>
      <c r="F160" s="112">
        <v>31.0</v>
      </c>
      <c r="G160" s="113">
        <v>31.0</v>
      </c>
      <c r="H160" s="85">
        <v>210.84516129032258</v>
      </c>
      <c r="I160" s="96">
        <v>116.73</v>
      </c>
      <c r="J160" s="31" t="s">
        <v>455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111">
        <v>46099.0</v>
      </c>
      <c r="B161" s="93"/>
      <c r="C161" s="84">
        <v>7626.65</v>
      </c>
      <c r="D161" s="85">
        <v>7626.65</v>
      </c>
      <c r="E161" s="116"/>
      <c r="F161" s="112">
        <v>33.0</v>
      </c>
      <c r="G161" s="113">
        <v>33.0</v>
      </c>
      <c r="H161" s="85">
        <v>231.11060606060605</v>
      </c>
      <c r="I161" s="96">
        <v>20.28</v>
      </c>
      <c r="J161" s="31" t="s">
        <v>456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111">
        <v>46098.0</v>
      </c>
      <c r="B162" s="93"/>
      <c r="C162" s="84">
        <v>4584.0</v>
      </c>
      <c r="D162" s="85">
        <v>4584.0</v>
      </c>
      <c r="E162" s="116"/>
      <c r="F162" s="112">
        <v>23.0</v>
      </c>
      <c r="G162" s="113">
        <v>23.0</v>
      </c>
      <c r="H162" s="85">
        <v>199.30434782608697</v>
      </c>
      <c r="I162" s="96">
        <v>46.66</v>
      </c>
      <c r="J162" s="31" t="s">
        <v>453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111">
        <v>46097.0</v>
      </c>
      <c r="B163" s="93"/>
      <c r="C163" s="84">
        <v>6016.6</v>
      </c>
      <c r="D163" s="85">
        <v>6016.6</v>
      </c>
      <c r="E163" s="116"/>
      <c r="F163" s="112">
        <v>24.0</v>
      </c>
      <c r="G163" s="113">
        <v>24.0</v>
      </c>
      <c r="H163" s="85">
        <v>250.6916666666667</v>
      </c>
      <c r="I163" s="96">
        <v>48.0</v>
      </c>
      <c r="J163" s="31" t="s">
        <v>452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111">
        <v>46096.0</v>
      </c>
      <c r="B164" s="93"/>
      <c r="C164" s="84">
        <v>442.0</v>
      </c>
      <c r="D164" s="85">
        <v>442.0</v>
      </c>
      <c r="E164" s="116"/>
      <c r="F164" s="112">
        <v>3.0</v>
      </c>
      <c r="G164" s="113">
        <v>3.0</v>
      </c>
      <c r="H164" s="85">
        <v>147.33333333333334</v>
      </c>
      <c r="I164" s="96">
        <v>0.0</v>
      </c>
      <c r="J164" s="31" t="s">
        <v>457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111">
        <v>46095.0</v>
      </c>
      <c r="B165" s="93"/>
      <c r="C165" s="84">
        <v>391.8</v>
      </c>
      <c r="D165" s="85">
        <v>391.8</v>
      </c>
      <c r="E165" s="116"/>
      <c r="F165" s="112">
        <v>3.0</v>
      </c>
      <c r="G165" s="113">
        <v>3.0</v>
      </c>
      <c r="H165" s="85">
        <v>130.6</v>
      </c>
      <c r="I165" s="96">
        <v>136.97</v>
      </c>
      <c r="J165" s="31" t="s">
        <v>451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111">
        <v>46094.0</v>
      </c>
      <c r="B166" s="93"/>
      <c r="C166" s="84">
        <v>3335.6</v>
      </c>
      <c r="D166" s="85">
        <v>3335.6</v>
      </c>
      <c r="E166" s="116"/>
      <c r="F166" s="112">
        <v>17.0</v>
      </c>
      <c r="G166" s="113">
        <v>17.0</v>
      </c>
      <c r="H166" s="85">
        <v>196.21176470588236</v>
      </c>
      <c r="I166" s="96">
        <v>460.65</v>
      </c>
      <c r="J166" s="31" t="s">
        <v>454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111">
        <v>46093.0</v>
      </c>
      <c r="B167" s="93"/>
      <c r="C167" s="84">
        <v>9406.74</v>
      </c>
      <c r="D167" s="85">
        <v>9406.74</v>
      </c>
      <c r="E167" s="116"/>
      <c r="F167" s="112">
        <v>41.0</v>
      </c>
      <c r="G167" s="113">
        <v>41.0</v>
      </c>
      <c r="H167" s="85">
        <v>229.43268292682927</v>
      </c>
      <c r="I167" s="96">
        <v>0.0</v>
      </c>
      <c r="J167" s="31" t="s">
        <v>455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111">
        <v>46092.0</v>
      </c>
      <c r="B168" s="93"/>
      <c r="C168" s="84">
        <v>4854.2</v>
      </c>
      <c r="D168" s="85">
        <v>4854.2</v>
      </c>
      <c r="E168" s="116"/>
      <c r="F168" s="112">
        <v>24.0</v>
      </c>
      <c r="G168" s="113">
        <v>24.0</v>
      </c>
      <c r="H168" s="85">
        <v>202.25833333333333</v>
      </c>
      <c r="I168" s="96">
        <v>242.65</v>
      </c>
      <c r="J168" s="31" t="s">
        <v>456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111">
        <v>46091.0</v>
      </c>
      <c r="B169" s="93"/>
      <c r="C169" s="84">
        <v>3170.4</v>
      </c>
      <c r="D169" s="85">
        <v>3170.4</v>
      </c>
      <c r="E169" s="116"/>
      <c r="F169" s="112">
        <v>16.0</v>
      </c>
      <c r="G169" s="113">
        <v>16.0</v>
      </c>
      <c r="H169" s="85">
        <v>198.15</v>
      </c>
      <c r="I169" s="96">
        <v>100.46</v>
      </c>
      <c r="J169" s="31" t="s">
        <v>453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111">
        <v>46090.0</v>
      </c>
      <c r="B170" s="93"/>
      <c r="C170" s="84">
        <v>182.4</v>
      </c>
      <c r="D170" s="85">
        <v>182.4</v>
      </c>
      <c r="E170" s="116"/>
      <c r="F170" s="112">
        <v>4.0</v>
      </c>
      <c r="G170" s="113">
        <v>4.0</v>
      </c>
      <c r="H170" s="85">
        <v>45.6</v>
      </c>
      <c r="I170" s="96">
        <v>69.63</v>
      </c>
      <c r="J170" s="31" t="s">
        <v>452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111">
        <v>46089.0</v>
      </c>
      <c r="B171" s="93"/>
      <c r="C171" s="84">
        <v>454.9</v>
      </c>
      <c r="D171" s="85">
        <v>454.9</v>
      </c>
      <c r="E171" s="116"/>
      <c r="F171" s="112">
        <v>2.0</v>
      </c>
      <c r="G171" s="113">
        <v>2.0</v>
      </c>
      <c r="H171" s="85">
        <v>227.45</v>
      </c>
      <c r="I171" s="96">
        <v>16.99</v>
      </c>
      <c r="J171" s="31" t="s">
        <v>457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111">
        <v>46088.0</v>
      </c>
      <c r="B172" s="93"/>
      <c r="C172" s="84">
        <v>1153.8</v>
      </c>
      <c r="D172" s="85">
        <v>1153.8</v>
      </c>
      <c r="E172" s="116"/>
      <c r="F172" s="112">
        <v>5.0</v>
      </c>
      <c r="G172" s="113">
        <v>5.0</v>
      </c>
      <c r="H172" s="85">
        <v>230.76</v>
      </c>
      <c r="I172" s="96">
        <v>74.69</v>
      </c>
      <c r="J172" s="31" t="s">
        <v>451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111">
        <v>46087.0</v>
      </c>
      <c r="B173" s="93"/>
      <c r="C173" s="84">
        <v>4707.4</v>
      </c>
      <c r="D173" s="85">
        <v>4707.4</v>
      </c>
      <c r="E173" s="116"/>
      <c r="F173" s="112">
        <v>22.0</v>
      </c>
      <c r="G173" s="113">
        <v>22.0</v>
      </c>
      <c r="H173" s="85">
        <v>213.97272727272727</v>
      </c>
      <c r="I173" s="96">
        <v>14.49</v>
      </c>
      <c r="J173" s="31" t="s">
        <v>454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111">
        <v>46086.0</v>
      </c>
      <c r="B174" s="93"/>
      <c r="C174" s="84">
        <v>7292.95</v>
      </c>
      <c r="D174" s="85">
        <v>7292.95</v>
      </c>
      <c r="E174" s="116"/>
      <c r="F174" s="112">
        <v>27.0</v>
      </c>
      <c r="G174" s="113">
        <v>27.0</v>
      </c>
      <c r="H174" s="85">
        <v>270.10925925925926</v>
      </c>
      <c r="I174" s="96">
        <v>105.83</v>
      </c>
      <c r="J174" s="31" t="s">
        <v>455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111">
        <v>46085.0</v>
      </c>
      <c r="B175" s="93"/>
      <c r="C175" s="84">
        <v>2765.8</v>
      </c>
      <c r="D175" s="85">
        <v>2765.8</v>
      </c>
      <c r="E175" s="116"/>
      <c r="F175" s="112">
        <v>24.0</v>
      </c>
      <c r="G175" s="113">
        <v>24.0</v>
      </c>
      <c r="H175" s="85">
        <v>115.24166666666667</v>
      </c>
      <c r="I175" s="96">
        <v>87.69</v>
      </c>
      <c r="J175" s="31" t="s">
        <v>456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111">
        <v>46084.0</v>
      </c>
      <c r="B176" s="93"/>
      <c r="C176" s="84">
        <v>5494.0</v>
      </c>
      <c r="D176" s="85">
        <v>5494.0</v>
      </c>
      <c r="E176" s="116"/>
      <c r="F176" s="112">
        <v>24.0</v>
      </c>
      <c r="G176" s="113">
        <v>24.0</v>
      </c>
      <c r="H176" s="85">
        <v>228.91666666666666</v>
      </c>
      <c r="I176" s="96">
        <v>0.0</v>
      </c>
      <c r="J176" s="31" t="s">
        <v>453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111">
        <v>46083.0</v>
      </c>
      <c r="B177" s="93"/>
      <c r="C177" s="84">
        <v>5224.2</v>
      </c>
      <c r="D177" s="85">
        <v>5224.2</v>
      </c>
      <c r="E177" s="116"/>
      <c r="F177" s="112">
        <v>19.0</v>
      </c>
      <c r="G177" s="113">
        <v>19.0</v>
      </c>
      <c r="H177" s="85">
        <v>274.9578947368421</v>
      </c>
      <c r="I177" s="96">
        <v>583.15</v>
      </c>
      <c r="J177" s="31" t="s">
        <v>452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111">
        <v>46082.0</v>
      </c>
      <c r="B178" s="93"/>
      <c r="C178" s="84">
        <v>627.6</v>
      </c>
      <c r="D178" s="85">
        <v>627.6</v>
      </c>
      <c r="E178" s="116"/>
      <c r="F178" s="112">
        <v>3.0</v>
      </c>
      <c r="G178" s="113">
        <v>3.0</v>
      </c>
      <c r="H178" s="85">
        <v>209.20000000000002</v>
      </c>
      <c r="I178" s="96">
        <v>258.03</v>
      </c>
      <c r="J178" s="31" t="s">
        <v>457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111">
        <v>46081.0</v>
      </c>
      <c r="B179" s="93"/>
      <c r="C179" s="84">
        <v>455.2</v>
      </c>
      <c r="D179" s="85">
        <v>455.2</v>
      </c>
      <c r="E179" s="116"/>
      <c r="F179" s="112">
        <v>3.0</v>
      </c>
      <c r="G179" s="113">
        <v>3.0</v>
      </c>
      <c r="H179" s="85">
        <v>151.73333333333332</v>
      </c>
      <c r="I179" s="96">
        <v>164.39</v>
      </c>
      <c r="J179" s="31" t="s">
        <v>451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111">
        <v>46080.0</v>
      </c>
      <c r="B180" s="93"/>
      <c r="C180" s="84">
        <v>6143.2</v>
      </c>
      <c r="D180" s="85">
        <v>6143.2</v>
      </c>
      <c r="E180" s="116"/>
      <c r="F180" s="112">
        <v>29.0</v>
      </c>
      <c r="G180" s="113">
        <v>29.0</v>
      </c>
      <c r="H180" s="85">
        <v>211.83448275862068</v>
      </c>
      <c r="I180" s="96">
        <v>479.74</v>
      </c>
      <c r="J180" s="31" t="s">
        <v>454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111">
        <v>46079.0</v>
      </c>
      <c r="B181" s="93"/>
      <c r="C181" s="84">
        <v>5205.0</v>
      </c>
      <c r="D181" s="85">
        <v>5205.0</v>
      </c>
      <c r="E181" s="116"/>
      <c r="F181" s="112">
        <v>26.0</v>
      </c>
      <c r="G181" s="113">
        <v>26.0</v>
      </c>
      <c r="H181" s="85">
        <v>200.19230769230768</v>
      </c>
      <c r="I181" s="96">
        <v>668.0</v>
      </c>
      <c r="J181" s="31" t="s">
        <v>455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111">
        <v>46078.0</v>
      </c>
      <c r="B182" s="93"/>
      <c r="C182" s="84">
        <v>3534.4</v>
      </c>
      <c r="D182" s="85">
        <v>3534.4</v>
      </c>
      <c r="E182" s="116"/>
      <c r="F182" s="112">
        <v>21.0</v>
      </c>
      <c r="G182" s="113">
        <v>21.0</v>
      </c>
      <c r="H182" s="85">
        <v>168.3047619047619</v>
      </c>
      <c r="I182" s="96">
        <v>51.04</v>
      </c>
      <c r="J182" s="31" t="s">
        <v>456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111">
        <v>46077.0</v>
      </c>
      <c r="B183" s="93"/>
      <c r="C183" s="84">
        <v>4795.8</v>
      </c>
      <c r="D183" s="85">
        <v>4795.8</v>
      </c>
      <c r="E183" s="116"/>
      <c r="F183" s="112">
        <v>21.0</v>
      </c>
      <c r="G183" s="113">
        <v>21.0</v>
      </c>
      <c r="H183" s="85">
        <v>228.37142857142857</v>
      </c>
      <c r="I183" s="96">
        <v>0.0</v>
      </c>
      <c r="J183" s="31" t="s">
        <v>453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111">
        <v>46076.0</v>
      </c>
      <c r="B184" s="93"/>
      <c r="C184" s="84">
        <v>1255.0</v>
      </c>
      <c r="D184" s="85">
        <v>1255.0</v>
      </c>
      <c r="E184" s="116"/>
      <c r="F184" s="112">
        <v>4.0</v>
      </c>
      <c r="G184" s="113">
        <v>4.0</v>
      </c>
      <c r="H184" s="85">
        <v>313.75</v>
      </c>
      <c r="I184" s="96">
        <v>186.99</v>
      </c>
      <c r="J184" s="31" t="s">
        <v>452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111">
        <v>46075.0</v>
      </c>
      <c r="B185" s="93"/>
      <c r="C185" s="84">
        <v>1275.0</v>
      </c>
      <c r="D185" s="85">
        <v>1275.0</v>
      </c>
      <c r="E185" s="116"/>
      <c r="F185" s="112">
        <v>4.0</v>
      </c>
      <c r="G185" s="113">
        <v>4.0</v>
      </c>
      <c r="H185" s="85">
        <v>318.75</v>
      </c>
      <c r="I185" s="96">
        <v>34.33</v>
      </c>
      <c r="J185" s="31" t="s">
        <v>457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111">
        <v>46074.0</v>
      </c>
      <c r="B186" s="93"/>
      <c r="C186" s="84">
        <v>1111.11</v>
      </c>
      <c r="D186" s="85">
        <v>1111.11</v>
      </c>
      <c r="E186" s="116"/>
      <c r="F186" s="112">
        <v>5.0</v>
      </c>
      <c r="G186" s="113">
        <v>5.0</v>
      </c>
      <c r="H186" s="85">
        <v>222.22199999999998</v>
      </c>
      <c r="I186" s="96">
        <v>0.0</v>
      </c>
      <c r="J186" s="31" t="s">
        <v>451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111">
        <v>46073.0</v>
      </c>
      <c r="B187" s="93"/>
      <c r="C187" s="84">
        <v>3974.0</v>
      </c>
      <c r="D187" s="85">
        <v>3974.0</v>
      </c>
      <c r="E187" s="116"/>
      <c r="F187" s="112">
        <v>20.0</v>
      </c>
      <c r="G187" s="113">
        <v>20.0</v>
      </c>
      <c r="H187" s="85">
        <v>198.7</v>
      </c>
      <c r="I187" s="96">
        <v>699.67</v>
      </c>
      <c r="J187" s="31" t="s">
        <v>454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111">
        <v>46072.0</v>
      </c>
      <c r="B188" s="93"/>
      <c r="C188" s="84">
        <v>5162.2</v>
      </c>
      <c r="D188" s="85">
        <v>5162.2</v>
      </c>
      <c r="E188" s="116"/>
      <c r="F188" s="112">
        <v>20.0</v>
      </c>
      <c r="G188" s="113">
        <v>20.0</v>
      </c>
      <c r="H188" s="85">
        <v>258.11</v>
      </c>
      <c r="I188" s="96">
        <v>105.85</v>
      </c>
      <c r="J188" s="31" t="s">
        <v>455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111">
        <v>46071.0</v>
      </c>
      <c r="B189" s="93"/>
      <c r="C189" s="84">
        <v>4538.0</v>
      </c>
      <c r="D189" s="85">
        <v>4538.0</v>
      </c>
      <c r="E189" s="116"/>
      <c r="F189" s="112">
        <v>21.0</v>
      </c>
      <c r="G189" s="113">
        <v>21.0</v>
      </c>
      <c r="H189" s="85">
        <v>216.0952380952381</v>
      </c>
      <c r="I189" s="96">
        <v>259.01</v>
      </c>
      <c r="J189" s="31" t="s">
        <v>456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111">
        <v>46070.0</v>
      </c>
      <c r="B190" s="93"/>
      <c r="C190" s="84">
        <v>3349.8</v>
      </c>
      <c r="D190" s="85">
        <v>3349.8</v>
      </c>
      <c r="E190" s="116"/>
      <c r="F190" s="112">
        <v>16.0</v>
      </c>
      <c r="G190" s="113">
        <v>16.0</v>
      </c>
      <c r="H190" s="85">
        <v>209.3625</v>
      </c>
      <c r="I190" s="96">
        <v>430.77</v>
      </c>
      <c r="J190" s="31" t="s">
        <v>453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111">
        <v>46069.0</v>
      </c>
      <c r="B191" s="93"/>
      <c r="C191" s="84">
        <v>5012.0</v>
      </c>
      <c r="D191" s="85">
        <v>5012.0</v>
      </c>
      <c r="E191" s="116"/>
      <c r="F191" s="112">
        <v>19.0</v>
      </c>
      <c r="G191" s="113">
        <v>19.0</v>
      </c>
      <c r="H191" s="85">
        <v>263.7894736842105</v>
      </c>
      <c r="I191" s="96">
        <v>0.0</v>
      </c>
      <c r="J191" s="31" t="s">
        <v>452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111">
        <v>46068.0</v>
      </c>
      <c r="B192" s="93"/>
      <c r="C192" s="84">
        <v>1491.0</v>
      </c>
      <c r="D192" s="85">
        <v>1491.0</v>
      </c>
      <c r="E192" s="116"/>
      <c r="F192" s="112">
        <v>7.0</v>
      </c>
      <c r="G192" s="113">
        <v>7.0</v>
      </c>
      <c r="H192" s="85">
        <v>213.0</v>
      </c>
      <c r="I192" s="96">
        <v>1203.5</v>
      </c>
      <c r="J192" s="31" t="s">
        <v>457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111">
        <v>46067.0</v>
      </c>
      <c r="B193" s="93"/>
      <c r="C193" s="84">
        <v>1606.0</v>
      </c>
      <c r="D193" s="85">
        <v>1606.0</v>
      </c>
      <c r="E193" s="116"/>
      <c r="F193" s="112">
        <v>9.0</v>
      </c>
      <c r="G193" s="113">
        <v>9.0</v>
      </c>
      <c r="H193" s="85">
        <v>178.44444444444446</v>
      </c>
      <c r="I193" s="96">
        <v>0.0</v>
      </c>
      <c r="J193" s="31" t="s">
        <v>451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111">
        <v>46066.0</v>
      </c>
      <c r="B194" s="93"/>
      <c r="C194" s="84">
        <v>3247.4</v>
      </c>
      <c r="D194" s="85">
        <v>3247.4</v>
      </c>
      <c r="E194" s="116"/>
      <c r="F194" s="112">
        <v>12.0</v>
      </c>
      <c r="G194" s="113">
        <v>12.0</v>
      </c>
      <c r="H194" s="85">
        <v>270.6166666666667</v>
      </c>
      <c r="I194" s="96">
        <v>0.0</v>
      </c>
      <c r="J194" s="31" t="s">
        <v>454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111">
        <v>46065.0</v>
      </c>
      <c r="B195" s="93"/>
      <c r="C195" s="84">
        <v>5865.6</v>
      </c>
      <c r="D195" s="85">
        <v>5865.6</v>
      </c>
      <c r="E195" s="116"/>
      <c r="F195" s="112">
        <v>31.0</v>
      </c>
      <c r="G195" s="113">
        <v>31.0</v>
      </c>
      <c r="H195" s="85">
        <v>189.21290322580646</v>
      </c>
      <c r="I195" s="96">
        <v>816.5</v>
      </c>
      <c r="J195" s="31" t="s">
        <v>455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111">
        <v>46064.0</v>
      </c>
      <c r="B196" s="93"/>
      <c r="C196" s="84">
        <v>7028.2</v>
      </c>
      <c r="D196" s="85">
        <v>7028.2</v>
      </c>
      <c r="E196" s="116"/>
      <c r="F196" s="112">
        <v>18.0</v>
      </c>
      <c r="G196" s="113">
        <v>18.0</v>
      </c>
      <c r="H196" s="85">
        <v>390.4555555555555</v>
      </c>
      <c r="I196" s="96">
        <v>0.0</v>
      </c>
      <c r="J196" s="31" t="s">
        <v>456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177">
        <v>46063.0</v>
      </c>
      <c r="B197" s="84"/>
      <c r="C197" s="84">
        <v>3132.6</v>
      </c>
      <c r="D197" s="85">
        <v>3132.6</v>
      </c>
      <c r="E197" s="112"/>
      <c r="F197" s="112">
        <v>15.0</v>
      </c>
      <c r="G197" s="50">
        <v>15.0</v>
      </c>
      <c r="H197" s="178">
        <v>208.84</v>
      </c>
      <c r="I197" s="96">
        <v>1144.54</v>
      </c>
      <c r="J197" s="31" t="s">
        <v>453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177">
        <v>46062.0</v>
      </c>
      <c r="B198" s="84"/>
      <c r="C198" s="84">
        <v>5836.2</v>
      </c>
      <c r="D198" s="85">
        <v>5836.2</v>
      </c>
      <c r="E198" s="112"/>
      <c r="F198" s="112">
        <v>20.0</v>
      </c>
      <c r="G198" s="50">
        <v>20.0</v>
      </c>
      <c r="H198" s="178">
        <v>291.81</v>
      </c>
      <c r="I198" s="96">
        <v>230.39</v>
      </c>
      <c r="J198" s="31" t="s">
        <v>452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177">
        <v>46061.0</v>
      </c>
      <c r="B199" s="84"/>
      <c r="C199" s="84">
        <v>727.0</v>
      </c>
      <c r="D199" s="85">
        <v>727.0</v>
      </c>
      <c r="E199" s="112"/>
      <c r="F199" s="112">
        <v>4.0</v>
      </c>
      <c r="G199" s="50">
        <v>4.0</v>
      </c>
      <c r="H199" s="178">
        <v>181.75</v>
      </c>
      <c r="I199" s="96">
        <v>2260.39</v>
      </c>
      <c r="J199" s="31" t="s">
        <v>457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177">
        <v>46060.0</v>
      </c>
      <c r="B200" s="84"/>
      <c r="C200" s="84">
        <v>1147.2</v>
      </c>
      <c r="D200" s="85">
        <v>1147.2</v>
      </c>
      <c r="E200" s="112"/>
      <c r="F200" s="112">
        <v>7.0</v>
      </c>
      <c r="G200" s="50">
        <v>7.0</v>
      </c>
      <c r="H200" s="178">
        <v>163.8857142857143</v>
      </c>
      <c r="I200" s="96">
        <v>0.0</v>
      </c>
      <c r="J200" s="31" t="s">
        <v>451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177">
        <v>46059.0</v>
      </c>
      <c r="B201" s="84"/>
      <c r="C201" s="84">
        <v>3903.8</v>
      </c>
      <c r="D201" s="85">
        <v>3903.8</v>
      </c>
      <c r="E201" s="112"/>
      <c r="F201" s="112">
        <v>18.0</v>
      </c>
      <c r="G201" s="50">
        <v>18.0</v>
      </c>
      <c r="H201" s="178">
        <v>216.8777777777778</v>
      </c>
      <c r="I201" s="96">
        <v>122.47</v>
      </c>
      <c r="J201" s="31" t="s">
        <v>454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177">
        <v>46058.0</v>
      </c>
      <c r="B202" s="84">
        <v>1408.0</v>
      </c>
      <c r="C202" s="84">
        <v>5222.5</v>
      </c>
      <c r="D202" s="85">
        <v>6630.5</v>
      </c>
      <c r="E202" s="112">
        <v>1.0</v>
      </c>
      <c r="F202" s="112">
        <v>15.0</v>
      </c>
      <c r="G202" s="50">
        <v>16.0</v>
      </c>
      <c r="H202" s="178">
        <v>414.40625</v>
      </c>
      <c r="I202" s="96">
        <v>96.01</v>
      </c>
      <c r="J202" s="31" t="s">
        <v>455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177">
        <v>46057.0</v>
      </c>
      <c r="B203" s="84"/>
      <c r="C203" s="84">
        <v>6962.0</v>
      </c>
      <c r="D203" s="85">
        <v>6962.0</v>
      </c>
      <c r="E203" s="112"/>
      <c r="F203" s="112">
        <v>26.0</v>
      </c>
      <c r="G203" s="50">
        <v>26.0</v>
      </c>
      <c r="H203" s="178">
        <v>267.7692307692308</v>
      </c>
      <c r="I203" s="96">
        <v>923.83</v>
      </c>
      <c r="J203" s="31" t="s">
        <v>456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177">
        <v>46056.0</v>
      </c>
      <c r="B204" s="84"/>
      <c r="C204" s="84">
        <v>3575.4</v>
      </c>
      <c r="D204" s="85">
        <v>3575.4</v>
      </c>
      <c r="E204" s="112"/>
      <c r="F204" s="112">
        <v>16.0</v>
      </c>
      <c r="G204" s="50">
        <v>16.0</v>
      </c>
      <c r="H204" s="178">
        <v>223.4625</v>
      </c>
      <c r="I204" s="96">
        <v>678.51</v>
      </c>
      <c r="J204" s="31" t="s">
        <v>453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177">
        <v>46055.0</v>
      </c>
      <c r="B205" s="47"/>
      <c r="C205" s="47">
        <v>5672.2</v>
      </c>
      <c r="D205" s="48">
        <v>5672.2</v>
      </c>
      <c r="E205" s="179"/>
      <c r="F205" s="112">
        <v>22.0</v>
      </c>
      <c r="G205" s="50">
        <v>22.0</v>
      </c>
      <c r="H205" s="178">
        <v>257.8272727272727</v>
      </c>
      <c r="I205" s="96">
        <v>65.76</v>
      </c>
      <c r="J205" s="31" t="s">
        <v>452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177">
        <v>46054.0</v>
      </c>
      <c r="B206" s="47"/>
      <c r="C206" s="47">
        <v>1874.4</v>
      </c>
      <c r="D206" s="48">
        <v>1874.4</v>
      </c>
      <c r="E206" s="179"/>
      <c r="F206" s="112">
        <v>7.0</v>
      </c>
      <c r="G206" s="54">
        <v>7.0</v>
      </c>
      <c r="H206" s="178">
        <v>267.7714285714286</v>
      </c>
      <c r="I206" s="96">
        <v>80.71</v>
      </c>
      <c r="J206" s="31" t="s">
        <v>457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177">
        <v>46053.0</v>
      </c>
      <c r="B207" s="47"/>
      <c r="C207" s="47">
        <v>198.0</v>
      </c>
      <c r="D207" s="48">
        <v>198.0</v>
      </c>
      <c r="E207" s="179"/>
      <c r="F207" s="112">
        <v>1.0</v>
      </c>
      <c r="G207" s="54">
        <v>1.0</v>
      </c>
      <c r="H207" s="178">
        <v>198.0</v>
      </c>
      <c r="I207" s="96">
        <v>93.25</v>
      </c>
      <c r="J207" s="31" t="s">
        <v>451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177">
        <v>46052.0</v>
      </c>
      <c r="B208" s="47"/>
      <c r="C208" s="47">
        <v>6740.4</v>
      </c>
      <c r="D208" s="48">
        <v>6740.4</v>
      </c>
      <c r="E208" s="179"/>
      <c r="F208" s="112">
        <v>22.0</v>
      </c>
      <c r="G208" s="54">
        <v>22.0</v>
      </c>
      <c r="H208" s="178">
        <v>306.3818181818182</v>
      </c>
      <c r="I208" s="96">
        <v>0.0</v>
      </c>
      <c r="J208" s="31" t="s">
        <v>454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177">
        <v>46051.0</v>
      </c>
      <c r="B209" s="47"/>
      <c r="C209" s="47">
        <v>7385.4</v>
      </c>
      <c r="D209" s="48">
        <v>7385.4</v>
      </c>
      <c r="E209" s="179"/>
      <c r="F209" s="112">
        <v>27.0</v>
      </c>
      <c r="G209" s="54">
        <v>27.0</v>
      </c>
      <c r="H209" s="178">
        <v>273.5333333333333</v>
      </c>
      <c r="I209" s="96">
        <v>188.01</v>
      </c>
      <c r="J209" s="31" t="s">
        <v>455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177">
        <v>46050.0</v>
      </c>
      <c r="B210" s="47"/>
      <c r="C210" s="47">
        <v>7869.0</v>
      </c>
      <c r="D210" s="48">
        <v>7869.0</v>
      </c>
      <c r="E210" s="179"/>
      <c r="F210" s="112">
        <v>22.0</v>
      </c>
      <c r="G210" s="54">
        <v>22.0</v>
      </c>
      <c r="H210" s="178">
        <v>357.6818181818182</v>
      </c>
      <c r="I210" s="96">
        <v>110.99</v>
      </c>
      <c r="J210" s="31" t="s">
        <v>456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177">
        <v>46049.0</v>
      </c>
      <c r="B211" s="47"/>
      <c r="C211" s="47">
        <v>6520.25</v>
      </c>
      <c r="D211" s="48">
        <v>6520.25</v>
      </c>
      <c r="E211" s="179"/>
      <c r="F211" s="112">
        <v>28.0</v>
      </c>
      <c r="G211" s="54">
        <v>28.0</v>
      </c>
      <c r="H211" s="178">
        <v>232.86607142857142</v>
      </c>
      <c r="I211" s="96">
        <v>161.75</v>
      </c>
      <c r="J211" s="31" t="s">
        <v>453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177">
        <v>46048.0</v>
      </c>
      <c r="B212" s="47"/>
      <c r="C212" s="47">
        <v>9098.2</v>
      </c>
      <c r="D212" s="48">
        <v>9098.2</v>
      </c>
      <c r="E212" s="179"/>
      <c r="F212" s="112">
        <v>28.0</v>
      </c>
      <c r="G212" s="54">
        <v>28.0</v>
      </c>
      <c r="H212" s="178">
        <v>324.9357142857143</v>
      </c>
      <c r="I212" s="96">
        <v>0.0</v>
      </c>
      <c r="J212" s="31" t="s">
        <v>452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177">
        <v>46047.0</v>
      </c>
      <c r="B213" s="47"/>
      <c r="C213" s="47">
        <v>2297.85</v>
      </c>
      <c r="D213" s="48">
        <v>2297.85</v>
      </c>
      <c r="E213" s="179"/>
      <c r="F213" s="112">
        <v>4.0</v>
      </c>
      <c r="G213" s="54">
        <v>4.0</v>
      </c>
      <c r="H213" s="178">
        <v>574.4625</v>
      </c>
      <c r="I213" s="96">
        <v>480.92</v>
      </c>
      <c r="J213" s="31" t="s">
        <v>457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177">
        <v>46046.0</v>
      </c>
      <c r="B214" s="47"/>
      <c r="C214" s="47">
        <v>593.8</v>
      </c>
      <c r="D214" s="48">
        <v>593.8</v>
      </c>
      <c r="E214" s="179"/>
      <c r="F214" s="112">
        <v>5.0</v>
      </c>
      <c r="G214" s="54">
        <v>5.0</v>
      </c>
      <c r="H214" s="178">
        <v>118.75999999999999</v>
      </c>
      <c r="I214" s="96">
        <v>0.0</v>
      </c>
      <c r="J214" s="31" t="s">
        <v>451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177">
        <v>46045.0</v>
      </c>
      <c r="B215" s="47"/>
      <c r="C215" s="47">
        <v>6300.2</v>
      </c>
      <c r="D215" s="48">
        <v>6300.2</v>
      </c>
      <c r="E215" s="179"/>
      <c r="F215" s="112">
        <v>18.0</v>
      </c>
      <c r="G215" s="54">
        <v>18.0</v>
      </c>
      <c r="H215" s="178">
        <v>350.0111111111111</v>
      </c>
      <c r="I215" s="96">
        <v>87.19</v>
      </c>
      <c r="J215" s="31" t="s">
        <v>454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177">
        <v>46044.0</v>
      </c>
      <c r="B216" s="47"/>
      <c r="C216" s="47">
        <v>7510.4</v>
      </c>
      <c r="D216" s="48">
        <v>7510.4</v>
      </c>
      <c r="E216" s="179"/>
      <c r="F216" s="112">
        <v>27.0</v>
      </c>
      <c r="G216" s="54">
        <v>27.0</v>
      </c>
      <c r="H216" s="178">
        <v>278.1629629629629</v>
      </c>
      <c r="I216" s="96">
        <v>59.67</v>
      </c>
      <c r="J216" s="31" t="s">
        <v>455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177">
        <v>46043.0</v>
      </c>
      <c r="B217" s="47"/>
      <c r="C217" s="47">
        <v>5672.8</v>
      </c>
      <c r="D217" s="48">
        <v>5672.8</v>
      </c>
      <c r="E217" s="179"/>
      <c r="F217" s="112">
        <v>20.0</v>
      </c>
      <c r="G217" s="54">
        <v>20.0</v>
      </c>
      <c r="H217" s="178">
        <v>283.64</v>
      </c>
      <c r="I217" s="96">
        <v>355.36</v>
      </c>
      <c r="J217" s="31" t="s">
        <v>456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177">
        <v>46042.0</v>
      </c>
      <c r="B218" s="47"/>
      <c r="C218" s="47">
        <v>3665.4</v>
      </c>
      <c r="D218" s="48">
        <v>3665.4</v>
      </c>
      <c r="E218" s="179"/>
      <c r="F218" s="112">
        <v>21.0</v>
      </c>
      <c r="G218" s="50">
        <v>21.0</v>
      </c>
      <c r="H218" s="178">
        <v>174.54285714285714</v>
      </c>
      <c r="I218" s="96">
        <v>0.0</v>
      </c>
      <c r="J218" s="31" t="s">
        <v>453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177">
        <v>46041.0</v>
      </c>
      <c r="B219" s="47"/>
      <c r="C219" s="47">
        <v>5608.2</v>
      </c>
      <c r="D219" s="48">
        <v>5608.2</v>
      </c>
      <c r="E219" s="179"/>
      <c r="F219" s="112">
        <v>18.0</v>
      </c>
      <c r="G219" s="50">
        <v>18.0</v>
      </c>
      <c r="H219" s="178">
        <v>311.56666666666666</v>
      </c>
      <c r="I219" s="96">
        <v>104.49</v>
      </c>
      <c r="J219" s="31" t="s">
        <v>452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177">
        <v>46040.0</v>
      </c>
      <c r="B220" s="181"/>
      <c r="C220" s="47">
        <v>623.4</v>
      </c>
      <c r="D220" s="48">
        <v>623.4</v>
      </c>
      <c r="E220" s="182"/>
      <c r="F220" s="112">
        <v>3.0</v>
      </c>
      <c r="G220" s="50">
        <v>3.0</v>
      </c>
      <c r="H220" s="178">
        <v>207.79999999999998</v>
      </c>
      <c r="I220" s="96">
        <v>285.87</v>
      </c>
      <c r="J220" s="31" t="s">
        <v>457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177">
        <v>46039.0</v>
      </c>
      <c r="B221" s="181"/>
      <c r="C221" s="47">
        <v>198.0</v>
      </c>
      <c r="D221" s="48">
        <v>198.0</v>
      </c>
      <c r="E221" s="182"/>
      <c r="F221" s="112">
        <v>1.0</v>
      </c>
      <c r="G221" s="50">
        <v>1.0</v>
      </c>
      <c r="H221" s="178">
        <v>198.0</v>
      </c>
      <c r="I221" s="96">
        <v>0.0</v>
      </c>
      <c r="J221" s="31" t="s">
        <v>451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177">
        <v>46038.0</v>
      </c>
      <c r="B222" s="47"/>
      <c r="C222" s="47">
        <v>4212.6</v>
      </c>
      <c r="D222" s="48">
        <v>4212.6</v>
      </c>
      <c r="E222" s="179"/>
      <c r="F222" s="112">
        <v>17.0</v>
      </c>
      <c r="G222" s="50">
        <v>17.0</v>
      </c>
      <c r="H222" s="178">
        <v>247.8</v>
      </c>
      <c r="I222" s="96">
        <v>660.09</v>
      </c>
      <c r="J222" s="31" t="s">
        <v>454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177">
        <v>46037.0</v>
      </c>
      <c r="B223" s="47">
        <v>496.0</v>
      </c>
      <c r="C223" s="47">
        <v>6540.3</v>
      </c>
      <c r="D223" s="48">
        <v>7036.3</v>
      </c>
      <c r="E223" s="179">
        <v>2.0</v>
      </c>
      <c r="F223" s="112">
        <v>10.0</v>
      </c>
      <c r="G223" s="50">
        <v>12.0</v>
      </c>
      <c r="H223" s="178">
        <v>586.3583333333333</v>
      </c>
      <c r="I223" s="96">
        <v>75.42</v>
      </c>
      <c r="J223" s="31" t="s">
        <v>455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177">
        <v>46036.0</v>
      </c>
      <c r="B224" s="47">
        <v>818.0</v>
      </c>
      <c r="C224" s="47">
        <v>5101.5</v>
      </c>
      <c r="D224" s="48">
        <v>5919.5</v>
      </c>
      <c r="E224" s="179">
        <v>1.0</v>
      </c>
      <c r="F224" s="112">
        <v>18.0</v>
      </c>
      <c r="G224" s="50">
        <v>19.0</v>
      </c>
      <c r="H224" s="178">
        <v>311.55263157894734</v>
      </c>
      <c r="I224" s="96">
        <v>217.62</v>
      </c>
      <c r="J224" s="31" t="s">
        <v>456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177">
        <v>46035.0</v>
      </c>
      <c r="B225" s="47"/>
      <c r="C225" s="47">
        <v>7413.28</v>
      </c>
      <c r="D225" s="48">
        <v>7413.28</v>
      </c>
      <c r="E225" s="179"/>
      <c r="F225" s="112">
        <v>22.0</v>
      </c>
      <c r="G225" s="50">
        <v>22.0</v>
      </c>
      <c r="H225" s="178">
        <v>336.9672727272727</v>
      </c>
      <c r="I225" s="96">
        <v>0.0</v>
      </c>
      <c r="J225" s="31" t="s">
        <v>453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177">
        <v>46034.0</v>
      </c>
      <c r="B226" s="47"/>
      <c r="C226" s="47">
        <v>4238.55</v>
      </c>
      <c r="D226" s="48">
        <v>4238.55</v>
      </c>
      <c r="E226" s="179"/>
      <c r="F226" s="112">
        <v>17.0</v>
      </c>
      <c r="G226" s="50">
        <v>17.0</v>
      </c>
      <c r="H226" s="178">
        <v>249.3264705882353</v>
      </c>
      <c r="I226" s="96">
        <v>0.0</v>
      </c>
      <c r="J226" s="31" t="s">
        <v>452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177">
        <v>46033.0</v>
      </c>
      <c r="B227" s="181"/>
      <c r="C227" s="47">
        <v>479.0</v>
      </c>
      <c r="D227" s="48">
        <v>479.0</v>
      </c>
      <c r="E227" s="182"/>
      <c r="F227" s="112">
        <v>2.0</v>
      </c>
      <c r="G227" s="50">
        <v>2.0</v>
      </c>
      <c r="H227" s="178">
        <v>239.5</v>
      </c>
      <c r="I227" s="96">
        <v>321.49</v>
      </c>
      <c r="J227" s="31" t="s">
        <v>457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177">
        <v>46031.0</v>
      </c>
      <c r="B228" s="181"/>
      <c r="C228" s="47">
        <v>712.0</v>
      </c>
      <c r="D228" s="48">
        <v>712.0</v>
      </c>
      <c r="E228" s="182"/>
      <c r="F228" s="112">
        <v>3.0</v>
      </c>
      <c r="G228" s="50">
        <v>3.0</v>
      </c>
      <c r="H228" s="178">
        <v>237.33333333333334</v>
      </c>
      <c r="I228" s="96">
        <v>0.0</v>
      </c>
      <c r="J228" s="31" t="s">
        <v>454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177">
        <v>46030.0</v>
      </c>
      <c r="B229" s="47"/>
      <c r="C229" s="47">
        <v>0.0</v>
      </c>
      <c r="D229" s="48"/>
      <c r="E229" s="179"/>
      <c r="F229" s="112">
        <v>0.0</v>
      </c>
      <c r="G229" s="50"/>
      <c r="H229" s="183"/>
      <c r="I229" s="96">
        <v>25.33</v>
      </c>
      <c r="J229" s="31" t="s">
        <v>455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177">
        <v>46029.0</v>
      </c>
      <c r="B230" s="47"/>
      <c r="C230" s="47">
        <v>210.0</v>
      </c>
      <c r="D230" s="48">
        <v>210.0</v>
      </c>
      <c r="E230" s="179"/>
      <c r="F230" s="112">
        <v>1.0</v>
      </c>
      <c r="G230" s="50">
        <v>1.0</v>
      </c>
      <c r="H230" s="178">
        <v>210.0</v>
      </c>
      <c r="I230" s="96">
        <v>0.0</v>
      </c>
      <c r="J230" s="31" t="s">
        <v>456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177">
        <v>46027.0</v>
      </c>
      <c r="B231" s="47"/>
      <c r="C231" s="47">
        <v>2227.05</v>
      </c>
      <c r="D231" s="48">
        <v>2227.05</v>
      </c>
      <c r="E231" s="179"/>
      <c r="F231" s="112">
        <v>3.0</v>
      </c>
      <c r="G231" s="50">
        <v>3.0</v>
      </c>
      <c r="H231" s="178">
        <v>742.35</v>
      </c>
      <c r="I231" s="96">
        <v>0.0</v>
      </c>
      <c r="J231" s="31" t="s">
        <v>452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111">
        <v>46258.0</v>
      </c>
      <c r="B232" s="93"/>
      <c r="C232" s="84">
        <v>3542.8</v>
      </c>
      <c r="D232" s="85">
        <v>3542.8</v>
      </c>
      <c r="E232" s="116"/>
      <c r="F232" s="112">
        <v>21.0</v>
      </c>
      <c r="G232" s="113">
        <v>21.0</v>
      </c>
      <c r="H232" s="85">
        <v>168.7047619047619</v>
      </c>
      <c r="I232" s="96">
        <v>155.02</v>
      </c>
      <c r="J232" s="31" t="s">
        <v>452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172"/>
      <c r="B233" s="93"/>
      <c r="C233" s="93"/>
      <c r="D233" s="49"/>
      <c r="E233" s="116"/>
      <c r="F233" s="116"/>
      <c r="G233" s="94"/>
      <c r="H233" s="4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172"/>
      <c r="B234" s="93"/>
      <c r="C234" s="93"/>
      <c r="D234" s="49"/>
      <c r="E234" s="116"/>
      <c r="F234" s="116"/>
      <c r="G234" s="94"/>
      <c r="H234" s="4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172"/>
      <c r="B235" s="93"/>
      <c r="C235" s="93"/>
      <c r="D235" s="49"/>
      <c r="E235" s="116"/>
      <c r="F235" s="116"/>
      <c r="G235" s="94"/>
      <c r="H235" s="4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172"/>
      <c r="B236" s="93"/>
      <c r="C236" s="93"/>
      <c r="D236" s="49"/>
      <c r="E236" s="116"/>
      <c r="F236" s="116"/>
      <c r="G236" s="94"/>
      <c r="H236" s="4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172"/>
      <c r="B237" s="93"/>
      <c r="C237" s="93"/>
      <c r="D237" s="49"/>
      <c r="E237" s="116"/>
      <c r="F237" s="116"/>
      <c r="G237" s="94"/>
      <c r="H237" s="4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172"/>
      <c r="B238" s="93"/>
      <c r="C238" s="93"/>
      <c r="D238" s="49"/>
      <c r="E238" s="116"/>
      <c r="F238" s="116"/>
      <c r="G238" s="94"/>
      <c r="H238" s="4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172"/>
      <c r="B239" s="93"/>
      <c r="C239" s="93"/>
      <c r="D239" s="49"/>
      <c r="E239" s="116"/>
      <c r="F239" s="116"/>
      <c r="G239" s="94"/>
      <c r="H239" s="4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172"/>
      <c r="B240" s="93"/>
      <c r="C240" s="93"/>
      <c r="D240" s="49"/>
      <c r="E240" s="116"/>
      <c r="F240" s="116"/>
      <c r="G240" s="94"/>
      <c r="H240" s="4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172"/>
      <c r="B241" s="93"/>
      <c r="C241" s="93"/>
      <c r="D241" s="49"/>
      <c r="E241" s="116"/>
      <c r="F241" s="116"/>
      <c r="G241" s="94"/>
      <c r="H241" s="4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172"/>
      <c r="B242" s="93"/>
      <c r="C242" s="93"/>
      <c r="D242" s="49"/>
      <c r="E242" s="116"/>
      <c r="F242" s="116"/>
      <c r="G242" s="94"/>
      <c r="H242" s="4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172"/>
      <c r="B243" s="93"/>
      <c r="C243" s="93"/>
      <c r="D243" s="49"/>
      <c r="E243" s="116"/>
      <c r="F243" s="116"/>
      <c r="G243" s="94"/>
      <c r="H243" s="4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172"/>
      <c r="B244" s="93"/>
      <c r="C244" s="93"/>
      <c r="D244" s="49"/>
      <c r="E244" s="116"/>
      <c r="F244" s="116"/>
      <c r="G244" s="94"/>
      <c r="H244" s="4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172"/>
      <c r="B245" s="93"/>
      <c r="C245" s="93"/>
      <c r="D245" s="49"/>
      <c r="E245" s="116"/>
      <c r="F245" s="116"/>
      <c r="G245" s="94"/>
      <c r="H245" s="4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172"/>
      <c r="B246" s="93"/>
      <c r="C246" s="93"/>
      <c r="D246" s="49"/>
      <c r="E246" s="116"/>
      <c r="F246" s="116"/>
      <c r="G246" s="94"/>
      <c r="H246" s="4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172"/>
      <c r="B247" s="93"/>
      <c r="C247" s="93"/>
      <c r="D247" s="49"/>
      <c r="E247" s="116"/>
      <c r="F247" s="116"/>
      <c r="G247" s="94"/>
      <c r="H247" s="4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172"/>
      <c r="B248" s="93"/>
      <c r="C248" s="93"/>
      <c r="D248" s="49"/>
      <c r="E248" s="116"/>
      <c r="F248" s="116"/>
      <c r="G248" s="94"/>
      <c r="H248" s="4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172"/>
      <c r="B249" s="93"/>
      <c r="C249" s="93"/>
      <c r="D249" s="49"/>
      <c r="E249" s="116"/>
      <c r="F249" s="116"/>
      <c r="G249" s="94"/>
      <c r="H249" s="4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172"/>
      <c r="B250" s="93"/>
      <c r="C250" s="93"/>
      <c r="D250" s="49"/>
      <c r="E250" s="116"/>
      <c r="F250" s="116"/>
      <c r="G250" s="94"/>
      <c r="H250" s="4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172"/>
      <c r="B251" s="93"/>
      <c r="C251" s="93"/>
      <c r="D251" s="49"/>
      <c r="E251" s="116"/>
      <c r="F251" s="116"/>
      <c r="G251" s="94"/>
      <c r="H251" s="4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172"/>
      <c r="B252" s="93"/>
      <c r="C252" s="93"/>
      <c r="D252" s="49"/>
      <c r="E252" s="116"/>
      <c r="F252" s="116"/>
      <c r="G252" s="94"/>
      <c r="H252" s="4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172"/>
      <c r="B253" s="93"/>
      <c r="C253" s="93"/>
      <c r="D253" s="49"/>
      <c r="E253" s="116"/>
      <c r="F253" s="116"/>
      <c r="G253" s="94"/>
      <c r="H253" s="4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172"/>
      <c r="B254" s="93"/>
      <c r="C254" s="93"/>
      <c r="D254" s="49"/>
      <c r="E254" s="116"/>
      <c r="F254" s="116"/>
      <c r="G254" s="94"/>
      <c r="H254" s="4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172"/>
      <c r="B255" s="93"/>
      <c r="C255" s="93"/>
      <c r="D255" s="49"/>
      <c r="E255" s="116"/>
      <c r="F255" s="116"/>
      <c r="G255" s="94"/>
      <c r="H255" s="4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172"/>
      <c r="B256" s="93"/>
      <c r="C256" s="93"/>
      <c r="D256" s="49"/>
      <c r="E256" s="116"/>
      <c r="F256" s="116"/>
      <c r="G256" s="94"/>
      <c r="H256" s="4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172"/>
      <c r="B257" s="93"/>
      <c r="C257" s="93"/>
      <c r="D257" s="49"/>
      <c r="E257" s="116"/>
      <c r="F257" s="116"/>
      <c r="G257" s="94"/>
      <c r="H257" s="4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172"/>
      <c r="B258" s="93"/>
      <c r="C258" s="93"/>
      <c r="D258" s="49"/>
      <c r="E258" s="116"/>
      <c r="F258" s="116"/>
      <c r="G258" s="94"/>
      <c r="H258" s="4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172"/>
      <c r="B259" s="93"/>
      <c r="C259" s="93"/>
      <c r="D259" s="49"/>
      <c r="E259" s="116"/>
      <c r="F259" s="116"/>
      <c r="G259" s="94"/>
      <c r="H259" s="4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172"/>
      <c r="B260" s="93"/>
      <c r="C260" s="93"/>
      <c r="D260" s="49"/>
      <c r="E260" s="116"/>
      <c r="F260" s="116"/>
      <c r="G260" s="94"/>
      <c r="H260" s="4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172"/>
      <c r="B261" s="93"/>
      <c r="C261" s="93"/>
      <c r="D261" s="49"/>
      <c r="E261" s="116"/>
      <c r="F261" s="116"/>
      <c r="G261" s="94"/>
      <c r="H261" s="4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172"/>
      <c r="B262" s="93"/>
      <c r="C262" s="93"/>
      <c r="D262" s="49"/>
      <c r="E262" s="116"/>
      <c r="F262" s="116"/>
      <c r="G262" s="94"/>
      <c r="H262" s="4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172"/>
      <c r="B263" s="93"/>
      <c r="C263" s="93"/>
      <c r="D263" s="49"/>
      <c r="E263" s="116"/>
      <c r="F263" s="116"/>
      <c r="G263" s="94"/>
      <c r="H263" s="4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172"/>
      <c r="B264" s="93"/>
      <c r="C264" s="93"/>
      <c r="D264" s="49"/>
      <c r="E264" s="116"/>
      <c r="F264" s="116"/>
      <c r="G264" s="94"/>
      <c r="H264" s="4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172"/>
      <c r="B265" s="93"/>
      <c r="C265" s="93"/>
      <c r="D265" s="49"/>
      <c r="E265" s="116"/>
      <c r="F265" s="116"/>
      <c r="G265" s="94"/>
      <c r="H265" s="4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172"/>
      <c r="B266" s="93"/>
      <c r="C266" s="93"/>
      <c r="D266" s="49"/>
      <c r="E266" s="116"/>
      <c r="F266" s="116"/>
      <c r="G266" s="94"/>
      <c r="H266" s="4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172"/>
      <c r="B267" s="93"/>
      <c r="C267" s="93"/>
      <c r="D267" s="49"/>
      <c r="E267" s="116"/>
      <c r="F267" s="116"/>
      <c r="G267" s="94"/>
      <c r="H267" s="4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172"/>
      <c r="B268" s="93"/>
      <c r="C268" s="93"/>
      <c r="D268" s="49"/>
      <c r="E268" s="116"/>
      <c r="F268" s="116"/>
      <c r="G268" s="94"/>
      <c r="H268" s="4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172"/>
      <c r="B269" s="93"/>
      <c r="C269" s="93"/>
      <c r="D269" s="49"/>
      <c r="E269" s="116"/>
      <c r="F269" s="116"/>
      <c r="G269" s="94"/>
      <c r="H269" s="4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172"/>
      <c r="B270" s="93"/>
      <c r="C270" s="93"/>
      <c r="D270" s="49"/>
      <c r="E270" s="116"/>
      <c r="F270" s="116"/>
      <c r="G270" s="94"/>
      <c r="H270" s="4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172"/>
      <c r="B271" s="93"/>
      <c r="C271" s="93"/>
      <c r="D271" s="49"/>
      <c r="E271" s="116"/>
      <c r="F271" s="116"/>
      <c r="G271" s="94"/>
      <c r="H271" s="4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172"/>
      <c r="B272" s="93"/>
      <c r="C272" s="93"/>
      <c r="D272" s="49"/>
      <c r="E272" s="116"/>
      <c r="F272" s="116"/>
      <c r="G272" s="94"/>
      <c r="H272" s="4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172"/>
      <c r="B273" s="93"/>
      <c r="C273" s="93"/>
      <c r="D273" s="49"/>
      <c r="E273" s="116"/>
      <c r="F273" s="116"/>
      <c r="G273" s="94"/>
      <c r="H273" s="4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172"/>
      <c r="B274" s="93"/>
      <c r="C274" s="93"/>
      <c r="D274" s="49"/>
      <c r="E274" s="116"/>
      <c r="F274" s="116"/>
      <c r="G274" s="94"/>
      <c r="H274" s="4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172"/>
      <c r="B275" s="93"/>
      <c r="C275" s="93"/>
      <c r="D275" s="49"/>
      <c r="E275" s="116"/>
      <c r="F275" s="116"/>
      <c r="G275" s="94"/>
      <c r="H275" s="4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172"/>
      <c r="B276" s="93"/>
      <c r="C276" s="93"/>
      <c r="D276" s="49"/>
      <c r="E276" s="116"/>
      <c r="F276" s="116"/>
      <c r="G276" s="94"/>
      <c r="H276" s="4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172"/>
      <c r="B277" s="93"/>
      <c r="C277" s="93"/>
      <c r="D277" s="49"/>
      <c r="E277" s="116"/>
      <c r="F277" s="116"/>
      <c r="G277" s="94"/>
      <c r="H277" s="4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172"/>
      <c r="B278" s="93"/>
      <c r="C278" s="93"/>
      <c r="D278" s="49"/>
      <c r="E278" s="116"/>
      <c r="F278" s="116"/>
      <c r="G278" s="94"/>
      <c r="H278" s="4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172"/>
      <c r="B279" s="93"/>
      <c r="C279" s="93"/>
      <c r="D279" s="49"/>
      <c r="E279" s="116"/>
      <c r="F279" s="116"/>
      <c r="G279" s="94"/>
      <c r="H279" s="4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172"/>
      <c r="B280" s="93"/>
      <c r="C280" s="93"/>
      <c r="D280" s="49"/>
      <c r="E280" s="116"/>
      <c r="F280" s="116"/>
      <c r="G280" s="94"/>
      <c r="H280" s="4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172"/>
      <c r="B281" s="93"/>
      <c r="C281" s="93"/>
      <c r="D281" s="49"/>
      <c r="E281" s="116"/>
      <c r="F281" s="116"/>
      <c r="G281" s="94"/>
      <c r="H281" s="4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172"/>
      <c r="B282" s="93"/>
      <c r="C282" s="93"/>
      <c r="D282" s="49"/>
      <c r="E282" s="116"/>
      <c r="F282" s="116"/>
      <c r="G282" s="94"/>
      <c r="H282" s="4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172"/>
      <c r="B283" s="93"/>
      <c r="C283" s="93"/>
      <c r="D283" s="49"/>
      <c r="E283" s="116"/>
      <c r="F283" s="116"/>
      <c r="G283" s="94"/>
      <c r="H283" s="4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172"/>
      <c r="B284" s="93"/>
      <c r="C284" s="93"/>
      <c r="D284" s="49"/>
      <c r="E284" s="116"/>
      <c r="F284" s="116"/>
      <c r="G284" s="94"/>
      <c r="H284" s="4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172"/>
      <c r="B285" s="93"/>
      <c r="C285" s="93"/>
      <c r="D285" s="49"/>
      <c r="E285" s="116"/>
      <c r="F285" s="116"/>
      <c r="G285" s="94"/>
      <c r="H285" s="4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172"/>
      <c r="B286" s="93"/>
      <c r="C286" s="93"/>
      <c r="D286" s="49"/>
      <c r="E286" s="116"/>
      <c r="F286" s="116"/>
      <c r="G286" s="94"/>
      <c r="H286" s="4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172"/>
      <c r="B287" s="93"/>
      <c r="C287" s="93"/>
      <c r="D287" s="49"/>
      <c r="E287" s="116"/>
      <c r="F287" s="116"/>
      <c r="G287" s="94"/>
      <c r="H287" s="4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172"/>
      <c r="B288" s="93"/>
      <c r="C288" s="93"/>
      <c r="D288" s="49"/>
      <c r="E288" s="116"/>
      <c r="F288" s="116"/>
      <c r="G288" s="94"/>
      <c r="H288" s="4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172"/>
      <c r="B289" s="93"/>
      <c r="C289" s="93"/>
      <c r="D289" s="49"/>
      <c r="E289" s="116"/>
      <c r="F289" s="116"/>
      <c r="G289" s="94"/>
      <c r="H289" s="4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172"/>
      <c r="B290" s="93"/>
      <c r="C290" s="93"/>
      <c r="D290" s="49"/>
      <c r="E290" s="116"/>
      <c r="F290" s="116"/>
      <c r="G290" s="94"/>
      <c r="H290" s="4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172"/>
      <c r="B291" s="93"/>
      <c r="C291" s="93"/>
      <c r="D291" s="49"/>
      <c r="E291" s="116"/>
      <c r="F291" s="116"/>
      <c r="G291" s="94"/>
      <c r="H291" s="4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172"/>
      <c r="B292" s="93"/>
      <c r="C292" s="93"/>
      <c r="D292" s="49"/>
      <c r="E292" s="116"/>
      <c r="F292" s="116"/>
      <c r="G292" s="94"/>
      <c r="H292" s="4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172"/>
      <c r="B293" s="93"/>
      <c r="C293" s="93"/>
      <c r="D293" s="49"/>
      <c r="E293" s="116"/>
      <c r="F293" s="116"/>
      <c r="G293" s="94"/>
      <c r="H293" s="4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172"/>
      <c r="B294" s="93"/>
      <c r="C294" s="93"/>
      <c r="D294" s="49"/>
      <c r="E294" s="116"/>
      <c r="F294" s="116"/>
      <c r="G294" s="94"/>
      <c r="H294" s="4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172"/>
      <c r="B295" s="93"/>
      <c r="C295" s="93"/>
      <c r="D295" s="49"/>
      <c r="E295" s="116"/>
      <c r="F295" s="116"/>
      <c r="G295" s="94"/>
      <c r="H295" s="4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172"/>
      <c r="B296" s="93"/>
      <c r="C296" s="93"/>
      <c r="D296" s="49"/>
      <c r="E296" s="116"/>
      <c r="F296" s="116"/>
      <c r="G296" s="94"/>
      <c r="H296" s="4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172"/>
      <c r="B297" s="93"/>
      <c r="C297" s="93"/>
      <c r="D297" s="49"/>
      <c r="E297" s="116"/>
      <c r="F297" s="116"/>
      <c r="G297" s="94"/>
      <c r="H297" s="4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172"/>
      <c r="B298" s="93"/>
      <c r="C298" s="93"/>
      <c r="D298" s="49"/>
      <c r="E298" s="116"/>
      <c r="F298" s="116"/>
      <c r="G298" s="94"/>
      <c r="H298" s="4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172"/>
      <c r="B299" s="93"/>
      <c r="C299" s="93"/>
      <c r="D299" s="49"/>
      <c r="E299" s="116"/>
      <c r="F299" s="116"/>
      <c r="G299" s="94"/>
      <c r="H299" s="4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172"/>
      <c r="B300" s="93"/>
      <c r="C300" s="93"/>
      <c r="D300" s="49"/>
      <c r="E300" s="116"/>
      <c r="F300" s="116"/>
      <c r="G300" s="94"/>
      <c r="H300" s="4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172"/>
      <c r="B301" s="93"/>
      <c r="C301" s="93"/>
      <c r="D301" s="49"/>
      <c r="E301" s="116"/>
      <c r="F301" s="116"/>
      <c r="G301" s="94"/>
      <c r="H301" s="4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172"/>
      <c r="B302" s="93"/>
      <c r="C302" s="93"/>
      <c r="D302" s="49"/>
      <c r="E302" s="116"/>
      <c r="F302" s="116"/>
      <c r="G302" s="94"/>
      <c r="H302" s="4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172"/>
      <c r="B303" s="93"/>
      <c r="C303" s="93"/>
      <c r="D303" s="49"/>
      <c r="E303" s="116"/>
      <c r="F303" s="116"/>
      <c r="G303" s="94"/>
      <c r="H303" s="4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172"/>
      <c r="B304" s="93"/>
      <c r="C304" s="93"/>
      <c r="D304" s="49"/>
      <c r="E304" s="116"/>
      <c r="F304" s="116"/>
      <c r="G304" s="94"/>
      <c r="H304" s="4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172"/>
      <c r="B305" s="93"/>
      <c r="C305" s="93"/>
      <c r="D305" s="49"/>
      <c r="E305" s="116"/>
      <c r="F305" s="116"/>
      <c r="G305" s="94"/>
      <c r="H305" s="4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172"/>
      <c r="B306" s="93"/>
      <c r="C306" s="93"/>
      <c r="D306" s="49"/>
      <c r="E306" s="116"/>
      <c r="F306" s="116"/>
      <c r="G306" s="94"/>
      <c r="H306" s="4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172"/>
      <c r="B307" s="93"/>
      <c r="C307" s="93"/>
      <c r="D307" s="49"/>
      <c r="E307" s="116"/>
      <c r="F307" s="116"/>
      <c r="G307" s="94"/>
      <c r="H307" s="4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172"/>
      <c r="B308" s="93"/>
      <c r="C308" s="93"/>
      <c r="D308" s="49"/>
      <c r="E308" s="116"/>
      <c r="F308" s="116"/>
      <c r="G308" s="94"/>
      <c r="H308" s="4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172"/>
      <c r="B309" s="93"/>
      <c r="C309" s="93"/>
      <c r="D309" s="49"/>
      <c r="E309" s="116"/>
      <c r="F309" s="116"/>
      <c r="G309" s="94"/>
      <c r="H309" s="4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172"/>
      <c r="B310" s="93"/>
      <c r="C310" s="93"/>
      <c r="D310" s="49"/>
      <c r="E310" s="116"/>
      <c r="F310" s="116"/>
      <c r="G310" s="94"/>
      <c r="H310" s="4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172"/>
      <c r="B311" s="93"/>
      <c r="C311" s="93"/>
      <c r="D311" s="49"/>
      <c r="E311" s="116"/>
      <c r="F311" s="116"/>
      <c r="G311" s="94"/>
      <c r="H311" s="4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172"/>
      <c r="B312" s="93"/>
      <c r="C312" s="93"/>
      <c r="D312" s="49"/>
      <c r="E312" s="116"/>
      <c r="F312" s="116"/>
      <c r="G312" s="94"/>
      <c r="H312" s="4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172"/>
      <c r="B313" s="93"/>
      <c r="C313" s="93"/>
      <c r="D313" s="49"/>
      <c r="E313" s="116"/>
      <c r="F313" s="116"/>
      <c r="G313" s="94"/>
      <c r="H313" s="4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172"/>
      <c r="B314" s="93"/>
      <c r="C314" s="93"/>
      <c r="D314" s="49"/>
      <c r="E314" s="116"/>
      <c r="F314" s="116"/>
      <c r="G314" s="94"/>
      <c r="H314" s="4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172"/>
      <c r="B315" s="93"/>
      <c r="C315" s="93"/>
      <c r="D315" s="49"/>
      <c r="E315" s="116"/>
      <c r="F315" s="116"/>
      <c r="G315" s="94"/>
      <c r="H315" s="4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172"/>
      <c r="B316" s="93"/>
      <c r="C316" s="93"/>
      <c r="D316" s="49"/>
      <c r="E316" s="116"/>
      <c r="F316" s="116"/>
      <c r="G316" s="94"/>
      <c r="H316" s="4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172"/>
      <c r="B317" s="93"/>
      <c r="C317" s="93"/>
      <c r="D317" s="49"/>
      <c r="E317" s="116"/>
      <c r="F317" s="116"/>
      <c r="G317" s="94"/>
      <c r="H317" s="4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172"/>
      <c r="B318" s="93"/>
      <c r="C318" s="93"/>
      <c r="D318" s="49"/>
      <c r="E318" s="116"/>
      <c r="F318" s="116"/>
      <c r="G318" s="94"/>
      <c r="H318" s="4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172"/>
      <c r="B319" s="93"/>
      <c r="C319" s="93"/>
      <c r="D319" s="49"/>
      <c r="E319" s="116"/>
      <c r="F319" s="116"/>
      <c r="G319" s="94"/>
      <c r="H319" s="4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172"/>
      <c r="B320" s="93"/>
      <c r="C320" s="93"/>
      <c r="D320" s="49"/>
      <c r="E320" s="116"/>
      <c r="F320" s="116"/>
      <c r="G320" s="94"/>
      <c r="H320" s="4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172"/>
      <c r="B321" s="93"/>
      <c r="C321" s="93"/>
      <c r="D321" s="49"/>
      <c r="E321" s="116"/>
      <c r="F321" s="116"/>
      <c r="G321" s="94"/>
      <c r="H321" s="4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172"/>
      <c r="B322" s="93"/>
      <c r="C322" s="93"/>
      <c r="D322" s="49"/>
      <c r="E322" s="116"/>
      <c r="F322" s="116"/>
      <c r="G322" s="94"/>
      <c r="H322" s="4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172"/>
      <c r="B323" s="93"/>
      <c r="C323" s="93"/>
      <c r="D323" s="49"/>
      <c r="E323" s="116"/>
      <c r="F323" s="116"/>
      <c r="G323" s="94"/>
      <c r="H323" s="4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172"/>
      <c r="B324" s="93"/>
      <c r="C324" s="93"/>
      <c r="D324" s="49"/>
      <c r="E324" s="116"/>
      <c r="F324" s="116"/>
      <c r="G324" s="94"/>
      <c r="H324" s="4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172"/>
      <c r="B325" s="93"/>
      <c r="C325" s="93"/>
      <c r="D325" s="49"/>
      <c r="E325" s="116"/>
      <c r="F325" s="116"/>
      <c r="G325" s="94"/>
      <c r="H325" s="4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172"/>
      <c r="B326" s="93"/>
      <c r="C326" s="93"/>
      <c r="D326" s="49"/>
      <c r="E326" s="116"/>
      <c r="F326" s="116"/>
      <c r="G326" s="94"/>
      <c r="H326" s="4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172"/>
      <c r="B327" s="93"/>
      <c r="C327" s="93"/>
      <c r="D327" s="49"/>
      <c r="E327" s="116"/>
      <c r="F327" s="116"/>
      <c r="G327" s="94"/>
      <c r="H327" s="4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172"/>
      <c r="B328" s="93"/>
      <c r="C328" s="93"/>
      <c r="D328" s="49"/>
      <c r="E328" s="116"/>
      <c r="F328" s="116"/>
      <c r="G328" s="94"/>
      <c r="H328" s="4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172"/>
      <c r="B329" s="93"/>
      <c r="C329" s="93"/>
      <c r="D329" s="49"/>
      <c r="E329" s="116"/>
      <c r="F329" s="116"/>
      <c r="G329" s="94"/>
      <c r="H329" s="4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172"/>
      <c r="B330" s="93"/>
      <c r="C330" s="93"/>
      <c r="D330" s="49"/>
      <c r="E330" s="116"/>
      <c r="F330" s="116"/>
      <c r="G330" s="94"/>
      <c r="H330" s="4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172"/>
      <c r="B331" s="93"/>
      <c r="C331" s="93"/>
      <c r="D331" s="49"/>
      <c r="E331" s="116"/>
      <c r="F331" s="116"/>
      <c r="G331" s="94"/>
      <c r="H331" s="4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172"/>
      <c r="B332" s="93"/>
      <c r="C332" s="93"/>
      <c r="D332" s="49"/>
      <c r="E332" s="116"/>
      <c r="F332" s="116"/>
      <c r="G332" s="94"/>
      <c r="H332" s="4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172"/>
      <c r="B333" s="93"/>
      <c r="C333" s="93"/>
      <c r="D333" s="49"/>
      <c r="E333" s="116"/>
      <c r="F333" s="116"/>
      <c r="G333" s="94"/>
      <c r="H333" s="4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172"/>
      <c r="B334" s="93"/>
      <c r="C334" s="93"/>
      <c r="D334" s="49"/>
      <c r="E334" s="116"/>
      <c r="F334" s="116"/>
      <c r="G334" s="94"/>
      <c r="H334" s="4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172"/>
      <c r="B335" s="93"/>
      <c r="C335" s="93"/>
      <c r="D335" s="49"/>
      <c r="E335" s="116"/>
      <c r="F335" s="116"/>
      <c r="G335" s="94"/>
      <c r="H335" s="4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172"/>
      <c r="B336" s="93"/>
      <c r="C336" s="93"/>
      <c r="D336" s="49"/>
      <c r="E336" s="116"/>
      <c r="F336" s="116"/>
      <c r="G336" s="94"/>
      <c r="H336" s="4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172"/>
      <c r="B337" s="93"/>
      <c r="C337" s="93"/>
      <c r="D337" s="49"/>
      <c r="E337" s="116"/>
      <c r="F337" s="116"/>
      <c r="G337" s="94"/>
      <c r="H337" s="4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172"/>
      <c r="B338" s="93"/>
      <c r="C338" s="93"/>
      <c r="D338" s="49"/>
      <c r="E338" s="116"/>
      <c r="F338" s="116"/>
      <c r="G338" s="94"/>
      <c r="H338" s="4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172"/>
      <c r="B339" s="93"/>
      <c r="C339" s="93"/>
      <c r="D339" s="49"/>
      <c r="E339" s="116"/>
      <c r="F339" s="116"/>
      <c r="G339" s="94"/>
      <c r="H339" s="4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172"/>
      <c r="B340" s="93"/>
      <c r="C340" s="93"/>
      <c r="D340" s="49"/>
      <c r="E340" s="116"/>
      <c r="F340" s="116"/>
      <c r="G340" s="94"/>
      <c r="H340" s="4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172"/>
      <c r="B341" s="93"/>
      <c r="C341" s="93"/>
      <c r="D341" s="49"/>
      <c r="E341" s="116"/>
      <c r="F341" s="116"/>
      <c r="G341" s="94"/>
      <c r="H341" s="4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172"/>
      <c r="B342" s="93"/>
      <c r="C342" s="93"/>
      <c r="D342" s="49"/>
      <c r="E342" s="116"/>
      <c r="F342" s="116"/>
      <c r="G342" s="94"/>
      <c r="H342" s="4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172"/>
      <c r="B343" s="93"/>
      <c r="C343" s="93"/>
      <c r="D343" s="49"/>
      <c r="E343" s="116"/>
      <c r="F343" s="116"/>
      <c r="G343" s="94"/>
      <c r="H343" s="4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172"/>
      <c r="B344" s="93"/>
      <c r="C344" s="93"/>
      <c r="D344" s="49"/>
      <c r="E344" s="116"/>
      <c r="F344" s="116"/>
      <c r="G344" s="94"/>
      <c r="H344" s="4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172"/>
      <c r="B345" s="93"/>
      <c r="C345" s="93"/>
      <c r="D345" s="49"/>
      <c r="E345" s="116"/>
      <c r="F345" s="116"/>
      <c r="G345" s="94"/>
      <c r="H345" s="4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172"/>
      <c r="B346" s="93"/>
      <c r="C346" s="93"/>
      <c r="D346" s="49"/>
      <c r="E346" s="116"/>
      <c r="F346" s="116"/>
      <c r="G346" s="94"/>
      <c r="H346" s="4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172"/>
      <c r="B347" s="93"/>
      <c r="C347" s="93"/>
      <c r="D347" s="49"/>
      <c r="E347" s="116"/>
      <c r="F347" s="116"/>
      <c r="G347" s="94"/>
      <c r="H347" s="4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172"/>
      <c r="B348" s="93"/>
      <c r="C348" s="93"/>
      <c r="D348" s="49"/>
      <c r="E348" s="116"/>
      <c r="F348" s="116"/>
      <c r="G348" s="94"/>
      <c r="H348" s="4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172"/>
      <c r="B349" s="93"/>
      <c r="C349" s="93"/>
      <c r="D349" s="49"/>
      <c r="E349" s="116"/>
      <c r="F349" s="116"/>
      <c r="G349" s="94"/>
      <c r="H349" s="4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172"/>
      <c r="B350" s="93"/>
      <c r="C350" s="93"/>
      <c r="D350" s="49"/>
      <c r="E350" s="116"/>
      <c r="F350" s="116"/>
      <c r="G350" s="94"/>
      <c r="H350" s="4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172"/>
      <c r="B351" s="93"/>
      <c r="C351" s="93"/>
      <c r="D351" s="49"/>
      <c r="E351" s="116"/>
      <c r="F351" s="116"/>
      <c r="G351" s="94"/>
      <c r="H351" s="4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172"/>
      <c r="B352" s="93"/>
      <c r="C352" s="93"/>
      <c r="D352" s="49"/>
      <c r="E352" s="116"/>
      <c r="F352" s="116"/>
      <c r="G352" s="94"/>
      <c r="H352" s="4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172"/>
      <c r="B353" s="93"/>
      <c r="C353" s="93"/>
      <c r="D353" s="49"/>
      <c r="E353" s="116"/>
      <c r="F353" s="116"/>
      <c r="G353" s="94"/>
      <c r="H353" s="4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172"/>
      <c r="B354" s="93"/>
      <c r="C354" s="93"/>
      <c r="D354" s="49"/>
      <c r="E354" s="116"/>
      <c r="F354" s="116"/>
      <c r="G354" s="94"/>
      <c r="H354" s="4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172"/>
      <c r="B355" s="93"/>
      <c r="C355" s="93"/>
      <c r="D355" s="49"/>
      <c r="E355" s="116"/>
      <c r="F355" s="116"/>
      <c r="G355" s="94"/>
      <c r="H355" s="4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172"/>
      <c r="B356" s="93"/>
      <c r="C356" s="93"/>
      <c r="D356" s="49"/>
      <c r="E356" s="116"/>
      <c r="F356" s="116"/>
      <c r="G356" s="94"/>
      <c r="H356" s="4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172"/>
      <c r="B357" s="93"/>
      <c r="C357" s="93"/>
      <c r="D357" s="49"/>
      <c r="E357" s="116"/>
      <c r="F357" s="116"/>
      <c r="G357" s="94"/>
      <c r="H357" s="4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172"/>
      <c r="B358" s="93"/>
      <c r="C358" s="93"/>
      <c r="D358" s="49"/>
      <c r="E358" s="116"/>
      <c r="F358" s="116"/>
      <c r="G358" s="94"/>
      <c r="H358" s="4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172"/>
      <c r="B359" s="93"/>
      <c r="C359" s="93"/>
      <c r="D359" s="49"/>
      <c r="E359" s="116"/>
      <c r="F359" s="116"/>
      <c r="G359" s="94"/>
      <c r="H359" s="4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172"/>
      <c r="B360" s="93"/>
      <c r="C360" s="93"/>
      <c r="D360" s="49"/>
      <c r="E360" s="116"/>
      <c r="F360" s="116"/>
      <c r="G360" s="94"/>
      <c r="H360" s="4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172"/>
      <c r="B361" s="93"/>
      <c r="C361" s="93"/>
      <c r="D361" s="49"/>
      <c r="E361" s="116"/>
      <c r="F361" s="116"/>
      <c r="G361" s="94"/>
      <c r="H361" s="4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172"/>
      <c r="B362" s="93"/>
      <c r="C362" s="93"/>
      <c r="D362" s="49"/>
      <c r="E362" s="116"/>
      <c r="F362" s="116"/>
      <c r="G362" s="94"/>
      <c r="H362" s="4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172"/>
      <c r="B363" s="93"/>
      <c r="C363" s="93"/>
      <c r="D363" s="49"/>
      <c r="E363" s="116"/>
      <c r="F363" s="116"/>
      <c r="G363" s="94"/>
      <c r="H363" s="4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172"/>
      <c r="B364" s="93"/>
      <c r="C364" s="93"/>
      <c r="D364" s="49"/>
      <c r="E364" s="116"/>
      <c r="F364" s="116"/>
      <c r="G364" s="94"/>
      <c r="H364" s="4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172"/>
      <c r="B365" s="93"/>
      <c r="C365" s="93"/>
      <c r="D365" s="49"/>
      <c r="E365" s="116"/>
      <c r="F365" s="116"/>
      <c r="G365" s="94"/>
      <c r="H365" s="4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172"/>
      <c r="B366" s="93"/>
      <c r="C366" s="93"/>
      <c r="D366" s="49"/>
      <c r="E366" s="116"/>
      <c r="F366" s="116"/>
      <c r="G366" s="94"/>
      <c r="H366" s="4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172"/>
      <c r="B367" s="93"/>
      <c r="C367" s="93"/>
      <c r="D367" s="49"/>
      <c r="E367" s="116"/>
      <c r="F367" s="116"/>
      <c r="G367" s="94"/>
      <c r="H367" s="4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172"/>
      <c r="B368" s="93"/>
      <c r="C368" s="93"/>
      <c r="D368" s="49"/>
      <c r="E368" s="116"/>
      <c r="F368" s="116"/>
      <c r="G368" s="94"/>
      <c r="H368" s="4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172"/>
      <c r="B369" s="93"/>
      <c r="C369" s="93"/>
      <c r="D369" s="49"/>
      <c r="E369" s="116"/>
      <c r="F369" s="116"/>
      <c r="G369" s="94"/>
      <c r="H369" s="4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172"/>
      <c r="B370" s="93"/>
      <c r="C370" s="93"/>
      <c r="D370" s="49"/>
      <c r="E370" s="116"/>
      <c r="F370" s="116"/>
      <c r="G370" s="94"/>
      <c r="H370" s="4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172"/>
      <c r="B371" s="93"/>
      <c r="C371" s="93"/>
      <c r="D371" s="49"/>
      <c r="E371" s="116"/>
      <c r="F371" s="116"/>
      <c r="G371" s="94"/>
      <c r="H371" s="4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172"/>
      <c r="B372" s="93"/>
      <c r="C372" s="93"/>
      <c r="D372" s="49"/>
      <c r="E372" s="116"/>
      <c r="F372" s="116"/>
      <c r="G372" s="94"/>
      <c r="H372" s="4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172"/>
      <c r="B373" s="93"/>
      <c r="C373" s="93"/>
      <c r="D373" s="49"/>
      <c r="E373" s="116"/>
      <c r="F373" s="116"/>
      <c r="G373" s="94"/>
      <c r="H373" s="4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172"/>
      <c r="B374" s="93"/>
      <c r="C374" s="93"/>
      <c r="D374" s="49"/>
      <c r="E374" s="116"/>
      <c r="F374" s="116"/>
      <c r="G374" s="94"/>
      <c r="H374" s="4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172"/>
      <c r="B375" s="93"/>
      <c r="C375" s="93"/>
      <c r="D375" s="49"/>
      <c r="E375" s="116"/>
      <c r="F375" s="116"/>
      <c r="G375" s="94"/>
      <c r="H375" s="4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172"/>
      <c r="B376" s="93"/>
      <c r="C376" s="93"/>
      <c r="D376" s="49"/>
      <c r="E376" s="116"/>
      <c r="F376" s="116"/>
      <c r="G376" s="94"/>
      <c r="H376" s="4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172"/>
      <c r="B377" s="93"/>
      <c r="C377" s="93"/>
      <c r="D377" s="49"/>
      <c r="E377" s="116"/>
      <c r="F377" s="116"/>
      <c r="G377" s="94"/>
      <c r="H377" s="4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172"/>
      <c r="B378" s="93"/>
      <c r="C378" s="93"/>
      <c r="D378" s="49"/>
      <c r="E378" s="116"/>
      <c r="F378" s="116"/>
      <c r="G378" s="94"/>
      <c r="H378" s="4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172"/>
      <c r="B379" s="93"/>
      <c r="C379" s="93"/>
      <c r="D379" s="49"/>
      <c r="E379" s="116"/>
      <c r="F379" s="116"/>
      <c r="G379" s="94"/>
      <c r="H379" s="4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172"/>
      <c r="B380" s="93"/>
      <c r="C380" s="93"/>
      <c r="D380" s="49"/>
      <c r="E380" s="116"/>
      <c r="F380" s="116"/>
      <c r="G380" s="94"/>
      <c r="H380" s="4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172"/>
      <c r="B381" s="93"/>
      <c r="C381" s="93"/>
      <c r="D381" s="49"/>
      <c r="E381" s="116"/>
      <c r="F381" s="116"/>
      <c r="G381" s="94"/>
      <c r="H381" s="4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172"/>
      <c r="B382" s="93"/>
      <c r="C382" s="93"/>
      <c r="D382" s="49"/>
      <c r="E382" s="116"/>
      <c r="F382" s="116"/>
      <c r="G382" s="94"/>
      <c r="H382" s="4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172"/>
      <c r="B383" s="93"/>
      <c r="C383" s="93"/>
      <c r="D383" s="49"/>
      <c r="E383" s="116"/>
      <c r="F383" s="116"/>
      <c r="G383" s="94"/>
      <c r="H383" s="4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172"/>
      <c r="B384" s="93"/>
      <c r="C384" s="93"/>
      <c r="D384" s="49"/>
      <c r="E384" s="116"/>
      <c r="F384" s="116"/>
      <c r="G384" s="94"/>
      <c r="H384" s="4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172"/>
      <c r="B385" s="93"/>
      <c r="C385" s="93"/>
      <c r="D385" s="49"/>
      <c r="E385" s="116"/>
      <c r="F385" s="116"/>
      <c r="G385" s="94"/>
      <c r="H385" s="4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172"/>
      <c r="B386" s="93"/>
      <c r="C386" s="93"/>
      <c r="D386" s="49"/>
      <c r="E386" s="116"/>
      <c r="F386" s="116"/>
      <c r="G386" s="94"/>
      <c r="H386" s="4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172"/>
      <c r="B387" s="93"/>
      <c r="C387" s="93"/>
      <c r="D387" s="49"/>
      <c r="E387" s="116"/>
      <c r="F387" s="116"/>
      <c r="G387" s="94"/>
      <c r="H387" s="4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172"/>
      <c r="B388" s="93"/>
      <c r="C388" s="93"/>
      <c r="D388" s="49"/>
      <c r="E388" s="116"/>
      <c r="F388" s="116"/>
      <c r="G388" s="94"/>
      <c r="H388" s="4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172"/>
      <c r="B389" s="93"/>
      <c r="C389" s="93"/>
      <c r="D389" s="49"/>
      <c r="E389" s="116"/>
      <c r="F389" s="116"/>
      <c r="G389" s="94"/>
      <c r="H389" s="4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172"/>
      <c r="B390" s="93"/>
      <c r="C390" s="93"/>
      <c r="D390" s="49"/>
      <c r="E390" s="116"/>
      <c r="F390" s="116"/>
      <c r="G390" s="94"/>
      <c r="H390" s="4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172"/>
      <c r="B391" s="93"/>
      <c r="C391" s="93"/>
      <c r="D391" s="49"/>
      <c r="E391" s="116"/>
      <c r="F391" s="116"/>
      <c r="G391" s="94"/>
      <c r="H391" s="4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172"/>
      <c r="B392" s="93"/>
      <c r="C392" s="93"/>
      <c r="D392" s="49"/>
      <c r="E392" s="116"/>
      <c r="F392" s="116"/>
      <c r="G392" s="94"/>
      <c r="H392" s="4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172"/>
      <c r="B393" s="93"/>
      <c r="C393" s="93"/>
      <c r="D393" s="49"/>
      <c r="E393" s="116"/>
      <c r="F393" s="116"/>
      <c r="G393" s="94"/>
      <c r="H393" s="4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172"/>
      <c r="B394" s="93"/>
      <c r="C394" s="93"/>
      <c r="D394" s="49"/>
      <c r="E394" s="116"/>
      <c r="F394" s="116"/>
      <c r="G394" s="94"/>
      <c r="H394" s="4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172"/>
      <c r="B395" s="93"/>
      <c r="C395" s="93"/>
      <c r="D395" s="49"/>
      <c r="E395" s="116"/>
      <c r="F395" s="116"/>
      <c r="G395" s="94"/>
      <c r="H395" s="4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172"/>
      <c r="B396" s="93"/>
      <c r="C396" s="93"/>
      <c r="D396" s="49"/>
      <c r="E396" s="116"/>
      <c r="F396" s="116"/>
      <c r="G396" s="94"/>
      <c r="H396" s="4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172"/>
      <c r="B397" s="93"/>
      <c r="C397" s="93"/>
      <c r="D397" s="49"/>
      <c r="E397" s="116"/>
      <c r="F397" s="116"/>
      <c r="G397" s="94"/>
      <c r="H397" s="4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172"/>
      <c r="B398" s="93"/>
      <c r="C398" s="93"/>
      <c r="D398" s="49"/>
      <c r="E398" s="116"/>
      <c r="F398" s="116"/>
      <c r="G398" s="94"/>
      <c r="H398" s="4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172"/>
      <c r="B399" s="93"/>
      <c r="C399" s="93"/>
      <c r="D399" s="49"/>
      <c r="E399" s="116"/>
      <c r="F399" s="116"/>
      <c r="G399" s="94"/>
      <c r="H399" s="4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172"/>
      <c r="B400" s="93"/>
      <c r="C400" s="93"/>
      <c r="D400" s="49"/>
      <c r="E400" s="116"/>
      <c r="F400" s="116"/>
      <c r="G400" s="94"/>
      <c r="H400" s="4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172"/>
      <c r="B401" s="93"/>
      <c r="C401" s="93"/>
      <c r="D401" s="49"/>
      <c r="E401" s="116"/>
      <c r="F401" s="116"/>
      <c r="G401" s="94"/>
      <c r="H401" s="4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172"/>
      <c r="B402" s="93"/>
      <c r="C402" s="93"/>
      <c r="D402" s="49"/>
      <c r="E402" s="116"/>
      <c r="F402" s="116"/>
      <c r="G402" s="94"/>
      <c r="H402" s="4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172"/>
      <c r="B403" s="93"/>
      <c r="C403" s="93"/>
      <c r="D403" s="49"/>
      <c r="E403" s="116"/>
      <c r="F403" s="116"/>
      <c r="G403" s="94"/>
      <c r="H403" s="4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172"/>
      <c r="B404" s="93"/>
      <c r="C404" s="93"/>
      <c r="D404" s="49"/>
      <c r="E404" s="116"/>
      <c r="F404" s="116"/>
      <c r="G404" s="94"/>
      <c r="H404" s="4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172"/>
      <c r="B405" s="93"/>
      <c r="C405" s="93"/>
      <c r="D405" s="49"/>
      <c r="E405" s="116"/>
      <c r="F405" s="116"/>
      <c r="G405" s="94"/>
      <c r="H405" s="4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172"/>
      <c r="B406" s="93"/>
      <c r="C406" s="93"/>
      <c r="D406" s="49"/>
      <c r="E406" s="116"/>
      <c r="F406" s="116"/>
      <c r="G406" s="94"/>
      <c r="H406" s="4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172"/>
      <c r="B407" s="93"/>
      <c r="C407" s="93"/>
      <c r="D407" s="49"/>
      <c r="E407" s="116"/>
      <c r="F407" s="116"/>
      <c r="G407" s="94"/>
      <c r="H407" s="4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172"/>
      <c r="B408" s="93"/>
      <c r="C408" s="93"/>
      <c r="D408" s="49"/>
      <c r="E408" s="116"/>
      <c r="F408" s="116"/>
      <c r="G408" s="94"/>
      <c r="H408" s="4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172"/>
      <c r="B409" s="93"/>
      <c r="C409" s="93"/>
      <c r="D409" s="49"/>
      <c r="E409" s="116"/>
      <c r="F409" s="116"/>
      <c r="G409" s="94"/>
      <c r="H409" s="4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172"/>
      <c r="B410" s="93"/>
      <c r="C410" s="93"/>
      <c r="D410" s="49"/>
      <c r="E410" s="116"/>
      <c r="F410" s="116"/>
      <c r="G410" s="94"/>
      <c r="H410" s="4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172"/>
      <c r="B411" s="93"/>
      <c r="C411" s="93"/>
      <c r="D411" s="49"/>
      <c r="E411" s="116"/>
      <c r="F411" s="116"/>
      <c r="G411" s="94"/>
      <c r="H411" s="4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172"/>
      <c r="B412" s="93"/>
      <c r="C412" s="93"/>
      <c r="D412" s="49"/>
      <c r="E412" s="116"/>
      <c r="F412" s="116"/>
      <c r="G412" s="94"/>
      <c r="H412" s="4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172"/>
      <c r="B413" s="93"/>
      <c r="C413" s="93"/>
      <c r="D413" s="49"/>
      <c r="E413" s="116"/>
      <c r="F413" s="116"/>
      <c r="G413" s="94"/>
      <c r="H413" s="4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172"/>
      <c r="B414" s="93"/>
      <c r="C414" s="93"/>
      <c r="D414" s="49"/>
      <c r="E414" s="116"/>
      <c r="F414" s="116"/>
      <c r="G414" s="94"/>
      <c r="H414" s="4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172"/>
      <c r="B415" s="93"/>
      <c r="C415" s="93"/>
      <c r="D415" s="49"/>
      <c r="E415" s="116"/>
      <c r="F415" s="116"/>
      <c r="G415" s="94"/>
      <c r="H415" s="4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172"/>
      <c r="B416" s="93"/>
      <c r="C416" s="93"/>
      <c r="D416" s="49"/>
      <c r="E416" s="116"/>
      <c r="F416" s="116"/>
      <c r="G416" s="94"/>
      <c r="H416" s="4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172"/>
      <c r="B417" s="93"/>
      <c r="C417" s="93"/>
      <c r="D417" s="49"/>
      <c r="E417" s="116"/>
      <c r="F417" s="116"/>
      <c r="G417" s="94"/>
      <c r="H417" s="4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172"/>
      <c r="B418" s="93"/>
      <c r="C418" s="93"/>
      <c r="D418" s="49"/>
      <c r="E418" s="116"/>
      <c r="F418" s="116"/>
      <c r="G418" s="94"/>
      <c r="H418" s="4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172"/>
      <c r="B419" s="93"/>
      <c r="C419" s="93"/>
      <c r="D419" s="49"/>
      <c r="E419" s="116"/>
      <c r="F419" s="116"/>
      <c r="G419" s="94"/>
      <c r="H419" s="4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172"/>
      <c r="B420" s="93"/>
      <c r="C420" s="93"/>
      <c r="D420" s="49"/>
      <c r="E420" s="116"/>
      <c r="F420" s="116"/>
      <c r="G420" s="94"/>
      <c r="H420" s="4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172"/>
      <c r="B421" s="93"/>
      <c r="C421" s="93"/>
      <c r="D421" s="49"/>
      <c r="E421" s="116"/>
      <c r="F421" s="116"/>
      <c r="G421" s="94"/>
      <c r="H421" s="4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172"/>
      <c r="B422" s="93"/>
      <c r="C422" s="93"/>
      <c r="D422" s="49"/>
      <c r="E422" s="116"/>
      <c r="F422" s="116"/>
      <c r="G422" s="94"/>
      <c r="H422" s="4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172"/>
      <c r="B423" s="93"/>
      <c r="C423" s="93"/>
      <c r="D423" s="49"/>
      <c r="E423" s="116"/>
      <c r="F423" s="116"/>
      <c r="G423" s="94"/>
      <c r="H423" s="4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172"/>
      <c r="B424" s="93"/>
      <c r="C424" s="93"/>
      <c r="D424" s="49"/>
      <c r="E424" s="116"/>
      <c r="F424" s="116"/>
      <c r="G424" s="94"/>
      <c r="H424" s="4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172"/>
      <c r="B425" s="93"/>
      <c r="C425" s="93"/>
      <c r="D425" s="49"/>
      <c r="E425" s="116"/>
      <c r="F425" s="116"/>
      <c r="G425" s="94"/>
      <c r="H425" s="4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172"/>
      <c r="B426" s="93"/>
      <c r="C426" s="93"/>
      <c r="D426" s="49"/>
      <c r="E426" s="116"/>
      <c r="F426" s="116"/>
      <c r="G426" s="94"/>
      <c r="H426" s="4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172"/>
      <c r="B427" s="93"/>
      <c r="C427" s="93"/>
      <c r="D427" s="49"/>
      <c r="E427" s="116"/>
      <c r="F427" s="116"/>
      <c r="G427" s="94"/>
      <c r="H427" s="4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172"/>
      <c r="B428" s="93"/>
      <c r="C428" s="93"/>
      <c r="D428" s="49"/>
      <c r="E428" s="116"/>
      <c r="F428" s="116"/>
      <c r="G428" s="94"/>
      <c r="H428" s="4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172"/>
      <c r="B429" s="93"/>
      <c r="C429" s="93"/>
      <c r="D429" s="49"/>
      <c r="E429" s="116"/>
      <c r="F429" s="116"/>
      <c r="G429" s="94"/>
      <c r="H429" s="4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172"/>
      <c r="B430" s="93"/>
      <c r="C430" s="93"/>
      <c r="D430" s="49"/>
      <c r="E430" s="116"/>
      <c r="F430" s="116"/>
      <c r="G430" s="94"/>
      <c r="H430" s="4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172"/>
      <c r="B431" s="93"/>
      <c r="C431" s="93"/>
      <c r="D431" s="49"/>
      <c r="E431" s="116"/>
      <c r="F431" s="116"/>
      <c r="G431" s="94"/>
      <c r="H431" s="4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172"/>
      <c r="B432" s="93"/>
      <c r="C432" s="93"/>
      <c r="D432" s="49"/>
      <c r="E432" s="116"/>
      <c r="F432" s="116"/>
      <c r="G432" s="94"/>
      <c r="H432" s="4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172"/>
      <c r="B433" s="93"/>
      <c r="C433" s="93"/>
      <c r="D433" s="49"/>
      <c r="E433" s="116"/>
      <c r="F433" s="116"/>
      <c r="G433" s="94"/>
      <c r="H433" s="4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172"/>
      <c r="B434" s="93"/>
      <c r="C434" s="93"/>
      <c r="D434" s="49"/>
      <c r="E434" s="116"/>
      <c r="F434" s="116"/>
      <c r="G434" s="94"/>
      <c r="H434" s="4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172"/>
      <c r="B435" s="93"/>
      <c r="C435" s="93"/>
      <c r="D435" s="49"/>
      <c r="E435" s="116"/>
      <c r="F435" s="116"/>
      <c r="G435" s="94"/>
      <c r="H435" s="4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172"/>
      <c r="B436" s="93"/>
      <c r="C436" s="93"/>
      <c r="D436" s="49"/>
      <c r="E436" s="116"/>
      <c r="F436" s="116"/>
      <c r="G436" s="94"/>
      <c r="H436" s="4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172"/>
      <c r="B437" s="93"/>
      <c r="C437" s="93"/>
      <c r="D437" s="49"/>
      <c r="E437" s="116"/>
      <c r="F437" s="116"/>
      <c r="G437" s="94"/>
      <c r="H437" s="4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172"/>
      <c r="B438" s="93"/>
      <c r="C438" s="93"/>
      <c r="D438" s="49"/>
      <c r="E438" s="116"/>
      <c r="F438" s="116"/>
      <c r="G438" s="94"/>
      <c r="H438" s="4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172"/>
      <c r="B439" s="93"/>
      <c r="C439" s="93"/>
      <c r="D439" s="49"/>
      <c r="E439" s="116"/>
      <c r="F439" s="116"/>
      <c r="G439" s="94"/>
      <c r="H439" s="4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172"/>
      <c r="B440" s="93"/>
      <c r="C440" s="93"/>
      <c r="D440" s="49"/>
      <c r="E440" s="116"/>
      <c r="F440" s="116"/>
      <c r="G440" s="94"/>
      <c r="H440" s="4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172"/>
      <c r="B441" s="93"/>
      <c r="C441" s="93"/>
      <c r="D441" s="49"/>
      <c r="E441" s="116"/>
      <c r="F441" s="116"/>
      <c r="G441" s="94"/>
      <c r="H441" s="4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172"/>
      <c r="B442" s="93"/>
      <c r="C442" s="93"/>
      <c r="D442" s="49"/>
      <c r="E442" s="116"/>
      <c r="F442" s="116"/>
      <c r="G442" s="94"/>
      <c r="H442" s="4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172"/>
      <c r="B443" s="93"/>
      <c r="C443" s="93"/>
      <c r="D443" s="49"/>
      <c r="E443" s="116"/>
      <c r="F443" s="116"/>
      <c r="G443" s="94"/>
      <c r="H443" s="4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172"/>
      <c r="B444" s="93"/>
      <c r="C444" s="93"/>
      <c r="D444" s="49"/>
      <c r="E444" s="116"/>
      <c r="F444" s="116"/>
      <c r="G444" s="94"/>
      <c r="H444" s="4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172"/>
      <c r="B445" s="93"/>
      <c r="C445" s="93"/>
      <c r="D445" s="49"/>
      <c r="E445" s="116"/>
      <c r="F445" s="116"/>
      <c r="G445" s="94"/>
      <c r="H445" s="4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172"/>
      <c r="B446" s="93"/>
      <c r="C446" s="93"/>
      <c r="D446" s="49"/>
      <c r="E446" s="116"/>
      <c r="F446" s="116"/>
      <c r="G446" s="94"/>
      <c r="H446" s="4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172"/>
      <c r="B447" s="93"/>
      <c r="C447" s="93"/>
      <c r="D447" s="49"/>
      <c r="E447" s="116"/>
      <c r="F447" s="116"/>
      <c r="G447" s="94"/>
      <c r="H447" s="4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172"/>
      <c r="B448" s="93"/>
      <c r="C448" s="93"/>
      <c r="D448" s="49"/>
      <c r="E448" s="116"/>
      <c r="F448" s="116"/>
      <c r="G448" s="94"/>
      <c r="H448" s="4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172"/>
      <c r="B449" s="93"/>
      <c r="C449" s="93"/>
      <c r="D449" s="49"/>
      <c r="E449" s="116"/>
      <c r="F449" s="116"/>
      <c r="G449" s="94"/>
      <c r="H449" s="4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172"/>
      <c r="B450" s="93"/>
      <c r="C450" s="93"/>
      <c r="D450" s="49"/>
      <c r="E450" s="116"/>
      <c r="F450" s="116"/>
      <c r="G450" s="94"/>
      <c r="H450" s="4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172"/>
      <c r="B451" s="93"/>
      <c r="C451" s="93"/>
      <c r="D451" s="49"/>
      <c r="E451" s="116"/>
      <c r="F451" s="116"/>
      <c r="G451" s="94"/>
      <c r="H451" s="4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172"/>
      <c r="B452" s="93"/>
      <c r="C452" s="93"/>
      <c r="D452" s="49"/>
      <c r="E452" s="116"/>
      <c r="F452" s="116"/>
      <c r="G452" s="94"/>
      <c r="H452" s="4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172"/>
      <c r="B453" s="93"/>
      <c r="C453" s="93"/>
      <c r="D453" s="49"/>
      <c r="E453" s="116"/>
      <c r="F453" s="116"/>
      <c r="G453" s="94"/>
      <c r="H453" s="4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172"/>
      <c r="B454" s="93"/>
      <c r="C454" s="93"/>
      <c r="D454" s="49"/>
      <c r="E454" s="116"/>
      <c r="F454" s="116"/>
      <c r="G454" s="94"/>
      <c r="H454" s="4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172"/>
      <c r="B455" s="93"/>
      <c r="C455" s="93"/>
      <c r="D455" s="49"/>
      <c r="E455" s="116"/>
      <c r="F455" s="116"/>
      <c r="G455" s="94"/>
      <c r="H455" s="4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172"/>
      <c r="B456" s="93"/>
      <c r="C456" s="93"/>
      <c r="D456" s="49"/>
      <c r="E456" s="116"/>
      <c r="F456" s="116"/>
      <c r="G456" s="94"/>
      <c r="H456" s="4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172"/>
      <c r="B457" s="93"/>
      <c r="C457" s="93"/>
      <c r="D457" s="49"/>
      <c r="E457" s="116"/>
      <c r="F457" s="116"/>
      <c r="G457" s="94"/>
      <c r="H457" s="4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172"/>
      <c r="B458" s="93"/>
      <c r="C458" s="93"/>
      <c r="D458" s="49"/>
      <c r="E458" s="116"/>
      <c r="F458" s="116"/>
      <c r="G458" s="94"/>
      <c r="H458" s="4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172"/>
      <c r="B459" s="93"/>
      <c r="C459" s="93"/>
      <c r="D459" s="49"/>
      <c r="E459" s="116"/>
      <c r="F459" s="116"/>
      <c r="G459" s="94"/>
      <c r="H459" s="4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172"/>
      <c r="B460" s="93"/>
      <c r="C460" s="93"/>
      <c r="D460" s="49"/>
      <c r="E460" s="116"/>
      <c r="F460" s="116"/>
      <c r="G460" s="94"/>
      <c r="H460" s="4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172"/>
      <c r="B461" s="93"/>
      <c r="C461" s="93"/>
      <c r="D461" s="49"/>
      <c r="E461" s="116"/>
      <c r="F461" s="116"/>
      <c r="G461" s="94"/>
      <c r="H461" s="4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172"/>
      <c r="B462" s="93"/>
      <c r="C462" s="93"/>
      <c r="D462" s="49"/>
      <c r="E462" s="116"/>
      <c r="F462" s="116"/>
      <c r="G462" s="94"/>
      <c r="H462" s="4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172"/>
      <c r="B463" s="93"/>
      <c r="C463" s="93"/>
      <c r="D463" s="49"/>
      <c r="E463" s="116"/>
      <c r="F463" s="116"/>
      <c r="G463" s="94"/>
      <c r="H463" s="4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172"/>
      <c r="B464" s="93"/>
      <c r="C464" s="93"/>
      <c r="D464" s="49"/>
      <c r="E464" s="116"/>
      <c r="F464" s="116"/>
      <c r="G464" s="94"/>
      <c r="H464" s="4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172"/>
      <c r="B465" s="93"/>
      <c r="C465" s="93"/>
      <c r="D465" s="49"/>
      <c r="E465" s="116"/>
      <c r="F465" s="116"/>
      <c r="G465" s="94"/>
      <c r="H465" s="4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172"/>
      <c r="B466" s="93"/>
      <c r="C466" s="93"/>
      <c r="D466" s="49"/>
      <c r="E466" s="116"/>
      <c r="F466" s="116"/>
      <c r="G466" s="94"/>
      <c r="H466" s="4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172"/>
      <c r="B467" s="93"/>
      <c r="C467" s="93"/>
      <c r="D467" s="49"/>
      <c r="E467" s="116"/>
      <c r="F467" s="116"/>
      <c r="G467" s="94"/>
      <c r="H467" s="4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172"/>
      <c r="B468" s="93"/>
      <c r="C468" s="93"/>
      <c r="D468" s="49"/>
      <c r="E468" s="116"/>
      <c r="F468" s="116"/>
      <c r="G468" s="94"/>
      <c r="H468" s="4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172"/>
      <c r="B469" s="93"/>
      <c r="C469" s="93"/>
      <c r="D469" s="49"/>
      <c r="E469" s="116"/>
      <c r="F469" s="116"/>
      <c r="G469" s="94"/>
      <c r="H469" s="4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172"/>
      <c r="B470" s="93"/>
      <c r="C470" s="93"/>
      <c r="D470" s="49"/>
      <c r="E470" s="116"/>
      <c r="F470" s="116"/>
      <c r="G470" s="94"/>
      <c r="H470" s="4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172"/>
      <c r="B471" s="93"/>
      <c r="C471" s="93"/>
      <c r="D471" s="49"/>
      <c r="E471" s="116"/>
      <c r="F471" s="116"/>
      <c r="G471" s="94"/>
      <c r="H471" s="4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172"/>
      <c r="B472" s="93"/>
      <c r="C472" s="93"/>
      <c r="D472" s="49"/>
      <c r="E472" s="116"/>
      <c r="F472" s="116"/>
      <c r="G472" s="94"/>
      <c r="H472" s="4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172"/>
      <c r="B473" s="93"/>
      <c r="C473" s="93"/>
      <c r="D473" s="49"/>
      <c r="E473" s="116"/>
      <c r="F473" s="116"/>
      <c r="G473" s="94"/>
      <c r="H473" s="4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172"/>
      <c r="B474" s="93"/>
      <c r="C474" s="93"/>
      <c r="D474" s="49"/>
      <c r="E474" s="116"/>
      <c r="F474" s="116"/>
      <c r="G474" s="94"/>
      <c r="H474" s="4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172"/>
      <c r="B475" s="93"/>
      <c r="C475" s="93"/>
      <c r="D475" s="49"/>
      <c r="E475" s="116"/>
      <c r="F475" s="116"/>
      <c r="G475" s="94"/>
      <c r="H475" s="4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172"/>
      <c r="B476" s="93"/>
      <c r="C476" s="93"/>
      <c r="D476" s="49"/>
      <c r="E476" s="116"/>
      <c r="F476" s="116"/>
      <c r="G476" s="94"/>
      <c r="H476" s="4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172"/>
      <c r="B477" s="93"/>
      <c r="C477" s="93"/>
      <c r="D477" s="49"/>
      <c r="E477" s="116"/>
      <c r="F477" s="116"/>
      <c r="G477" s="94"/>
      <c r="H477" s="4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172"/>
      <c r="B478" s="93"/>
      <c r="C478" s="93"/>
      <c r="D478" s="49"/>
      <c r="E478" s="116"/>
      <c r="F478" s="116"/>
      <c r="G478" s="94"/>
      <c r="H478" s="4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172"/>
      <c r="B479" s="93"/>
      <c r="C479" s="93"/>
      <c r="D479" s="49"/>
      <c r="E479" s="116"/>
      <c r="F479" s="116"/>
      <c r="G479" s="94"/>
      <c r="H479" s="4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172"/>
      <c r="B480" s="93"/>
      <c r="C480" s="93"/>
      <c r="D480" s="49"/>
      <c r="E480" s="116"/>
      <c r="F480" s="116"/>
      <c r="G480" s="94"/>
      <c r="H480" s="4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172"/>
      <c r="B481" s="93"/>
      <c r="C481" s="93"/>
      <c r="D481" s="49"/>
      <c r="E481" s="116"/>
      <c r="F481" s="116"/>
      <c r="G481" s="94"/>
      <c r="H481" s="4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172"/>
      <c r="B482" s="93"/>
      <c r="C482" s="93"/>
      <c r="D482" s="49"/>
      <c r="E482" s="116"/>
      <c r="F482" s="116"/>
      <c r="G482" s="94"/>
      <c r="H482" s="4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172"/>
      <c r="B483" s="93"/>
      <c r="C483" s="93"/>
      <c r="D483" s="49"/>
      <c r="E483" s="116"/>
      <c r="F483" s="116"/>
      <c r="G483" s="94"/>
      <c r="H483" s="4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172"/>
      <c r="B484" s="93"/>
      <c r="C484" s="93"/>
      <c r="D484" s="49"/>
      <c r="E484" s="116"/>
      <c r="F484" s="116"/>
      <c r="G484" s="94"/>
      <c r="H484" s="4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172"/>
      <c r="B485" s="93"/>
      <c r="C485" s="93"/>
      <c r="D485" s="49"/>
      <c r="E485" s="116"/>
      <c r="F485" s="116"/>
      <c r="G485" s="94"/>
      <c r="H485" s="4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172"/>
      <c r="B486" s="93"/>
      <c r="C486" s="93"/>
      <c r="D486" s="49"/>
      <c r="E486" s="116"/>
      <c r="F486" s="116"/>
      <c r="G486" s="94"/>
      <c r="H486" s="4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172"/>
      <c r="B487" s="93"/>
      <c r="C487" s="93"/>
      <c r="D487" s="49"/>
      <c r="E487" s="116"/>
      <c r="F487" s="116"/>
      <c r="G487" s="94"/>
      <c r="H487" s="4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172"/>
      <c r="B488" s="93"/>
      <c r="C488" s="93"/>
      <c r="D488" s="49"/>
      <c r="E488" s="116"/>
      <c r="F488" s="116"/>
      <c r="G488" s="94"/>
      <c r="H488" s="4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172"/>
      <c r="B489" s="93"/>
      <c r="C489" s="93"/>
      <c r="D489" s="49"/>
      <c r="E489" s="116"/>
      <c r="F489" s="116"/>
      <c r="G489" s="94"/>
      <c r="H489" s="4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172"/>
      <c r="B490" s="93"/>
      <c r="C490" s="93"/>
      <c r="D490" s="49"/>
      <c r="E490" s="116"/>
      <c r="F490" s="116"/>
      <c r="G490" s="94"/>
      <c r="H490" s="4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172"/>
      <c r="B491" s="93"/>
      <c r="C491" s="93"/>
      <c r="D491" s="49"/>
      <c r="E491" s="116"/>
      <c r="F491" s="116"/>
      <c r="G491" s="94"/>
      <c r="H491" s="4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172"/>
      <c r="B492" s="93"/>
      <c r="C492" s="93"/>
      <c r="D492" s="49"/>
      <c r="E492" s="116"/>
      <c r="F492" s="116"/>
      <c r="G492" s="94"/>
      <c r="H492" s="4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172"/>
      <c r="B493" s="93"/>
      <c r="C493" s="93"/>
      <c r="D493" s="49"/>
      <c r="E493" s="116"/>
      <c r="F493" s="116"/>
      <c r="G493" s="94"/>
      <c r="H493" s="4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172"/>
      <c r="B494" s="93"/>
      <c r="C494" s="93"/>
      <c r="D494" s="49"/>
      <c r="E494" s="116"/>
      <c r="F494" s="116"/>
      <c r="G494" s="94"/>
      <c r="H494" s="4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172"/>
      <c r="B495" s="93"/>
      <c r="C495" s="93"/>
      <c r="D495" s="49"/>
      <c r="E495" s="116"/>
      <c r="F495" s="116"/>
      <c r="G495" s="94"/>
      <c r="H495" s="4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172"/>
      <c r="B496" s="93"/>
      <c r="C496" s="93"/>
      <c r="D496" s="49"/>
      <c r="E496" s="116"/>
      <c r="F496" s="116"/>
      <c r="G496" s="94"/>
      <c r="H496" s="4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172"/>
      <c r="B497" s="93"/>
      <c r="C497" s="93"/>
      <c r="D497" s="49"/>
      <c r="E497" s="116"/>
      <c r="F497" s="116"/>
      <c r="G497" s="94"/>
      <c r="H497" s="4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172"/>
      <c r="B498" s="93"/>
      <c r="C498" s="93"/>
      <c r="D498" s="49"/>
      <c r="E498" s="116"/>
      <c r="F498" s="116"/>
      <c r="G498" s="94"/>
      <c r="H498" s="4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172"/>
      <c r="B499" s="93"/>
      <c r="C499" s="93"/>
      <c r="D499" s="49"/>
      <c r="E499" s="116"/>
      <c r="F499" s="116"/>
      <c r="G499" s="94"/>
      <c r="H499" s="4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172"/>
      <c r="B500" s="93"/>
      <c r="C500" s="93"/>
      <c r="D500" s="49"/>
      <c r="E500" s="116"/>
      <c r="F500" s="116"/>
      <c r="G500" s="94"/>
      <c r="H500" s="4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172"/>
      <c r="B501" s="93"/>
      <c r="C501" s="93"/>
      <c r="D501" s="49"/>
      <c r="E501" s="116"/>
      <c r="F501" s="116"/>
      <c r="G501" s="94"/>
      <c r="H501" s="4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172"/>
      <c r="B502" s="93"/>
      <c r="C502" s="93"/>
      <c r="D502" s="49"/>
      <c r="E502" s="116"/>
      <c r="F502" s="116"/>
      <c r="G502" s="94"/>
      <c r="H502" s="4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172"/>
      <c r="B503" s="93"/>
      <c r="C503" s="93"/>
      <c r="D503" s="49"/>
      <c r="E503" s="116"/>
      <c r="F503" s="116"/>
      <c r="G503" s="94"/>
      <c r="H503" s="4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172"/>
      <c r="B504" s="93"/>
      <c r="C504" s="93"/>
      <c r="D504" s="49"/>
      <c r="E504" s="116"/>
      <c r="F504" s="116"/>
      <c r="G504" s="94"/>
      <c r="H504" s="4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172"/>
      <c r="B505" s="93"/>
      <c r="C505" s="93"/>
      <c r="D505" s="49"/>
      <c r="E505" s="116"/>
      <c r="F505" s="116"/>
      <c r="G505" s="94"/>
      <c r="H505" s="4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172"/>
      <c r="B506" s="93"/>
      <c r="C506" s="93"/>
      <c r="D506" s="49"/>
      <c r="E506" s="116"/>
      <c r="F506" s="116"/>
      <c r="G506" s="94"/>
      <c r="H506" s="4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172"/>
      <c r="B507" s="93"/>
      <c r="C507" s="93"/>
      <c r="D507" s="49"/>
      <c r="E507" s="116"/>
      <c r="F507" s="116"/>
      <c r="G507" s="94"/>
      <c r="H507" s="4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172"/>
      <c r="B508" s="93"/>
      <c r="C508" s="93"/>
      <c r="D508" s="49"/>
      <c r="E508" s="116"/>
      <c r="F508" s="116"/>
      <c r="G508" s="94"/>
      <c r="H508" s="4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172"/>
      <c r="B509" s="93"/>
      <c r="C509" s="93"/>
      <c r="D509" s="49"/>
      <c r="E509" s="116"/>
      <c r="F509" s="116"/>
      <c r="G509" s="94"/>
      <c r="H509" s="4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172"/>
      <c r="B510" s="93"/>
      <c r="C510" s="93"/>
      <c r="D510" s="49"/>
      <c r="E510" s="116"/>
      <c r="F510" s="116"/>
      <c r="G510" s="94"/>
      <c r="H510" s="4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172"/>
      <c r="B511" s="93"/>
      <c r="C511" s="93"/>
      <c r="D511" s="49"/>
      <c r="E511" s="116"/>
      <c r="F511" s="116"/>
      <c r="G511" s="94"/>
      <c r="H511" s="4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172"/>
      <c r="B512" s="93"/>
      <c r="C512" s="93"/>
      <c r="D512" s="49"/>
      <c r="E512" s="116"/>
      <c r="F512" s="116"/>
      <c r="G512" s="94"/>
      <c r="H512" s="4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172"/>
      <c r="B513" s="93"/>
      <c r="C513" s="93"/>
      <c r="D513" s="49"/>
      <c r="E513" s="116"/>
      <c r="F513" s="116"/>
      <c r="G513" s="94"/>
      <c r="H513" s="4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172"/>
      <c r="B514" s="93"/>
      <c r="C514" s="93"/>
      <c r="D514" s="49"/>
      <c r="E514" s="116"/>
      <c r="F514" s="116"/>
      <c r="G514" s="94"/>
      <c r="H514" s="4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172"/>
      <c r="B515" s="93"/>
      <c r="C515" s="93"/>
      <c r="D515" s="49"/>
      <c r="E515" s="116"/>
      <c r="F515" s="116"/>
      <c r="G515" s="94"/>
      <c r="H515" s="4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172"/>
      <c r="B516" s="93"/>
      <c r="C516" s="93"/>
      <c r="D516" s="49"/>
      <c r="E516" s="116"/>
      <c r="F516" s="116"/>
      <c r="G516" s="94"/>
      <c r="H516" s="4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172"/>
      <c r="B517" s="93"/>
      <c r="C517" s="93"/>
      <c r="D517" s="49"/>
      <c r="E517" s="116"/>
      <c r="F517" s="116"/>
      <c r="G517" s="94"/>
      <c r="H517" s="4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172"/>
      <c r="B518" s="93"/>
      <c r="C518" s="93"/>
      <c r="D518" s="49"/>
      <c r="E518" s="116"/>
      <c r="F518" s="116"/>
      <c r="G518" s="94"/>
      <c r="H518" s="4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172"/>
      <c r="B519" s="93"/>
      <c r="C519" s="93"/>
      <c r="D519" s="49"/>
      <c r="E519" s="116"/>
      <c r="F519" s="116"/>
      <c r="G519" s="94"/>
      <c r="H519" s="4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172"/>
      <c r="B520" s="93"/>
      <c r="C520" s="93"/>
      <c r="D520" s="49"/>
      <c r="E520" s="116"/>
      <c r="F520" s="116"/>
      <c r="G520" s="94"/>
      <c r="H520" s="4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172"/>
      <c r="B521" s="93"/>
      <c r="C521" s="93"/>
      <c r="D521" s="49"/>
      <c r="E521" s="116"/>
      <c r="F521" s="116"/>
      <c r="G521" s="94"/>
      <c r="H521" s="4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172"/>
      <c r="B522" s="93"/>
      <c r="C522" s="93"/>
      <c r="D522" s="49"/>
      <c r="E522" s="116"/>
      <c r="F522" s="116"/>
      <c r="G522" s="94"/>
      <c r="H522" s="4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172"/>
      <c r="B523" s="93"/>
      <c r="C523" s="93"/>
      <c r="D523" s="49"/>
      <c r="E523" s="116"/>
      <c r="F523" s="116"/>
      <c r="G523" s="94"/>
      <c r="H523" s="4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172"/>
      <c r="B524" s="93"/>
      <c r="C524" s="93"/>
      <c r="D524" s="49"/>
      <c r="E524" s="116"/>
      <c r="F524" s="116"/>
      <c r="G524" s="94"/>
      <c r="H524" s="4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172"/>
      <c r="B525" s="93"/>
      <c r="C525" s="93"/>
      <c r="D525" s="49"/>
      <c r="E525" s="116"/>
      <c r="F525" s="116"/>
      <c r="G525" s="94"/>
      <c r="H525" s="4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172"/>
      <c r="B526" s="93"/>
      <c r="C526" s="93"/>
      <c r="D526" s="49"/>
      <c r="E526" s="116"/>
      <c r="F526" s="116"/>
      <c r="G526" s="94"/>
      <c r="H526" s="4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172"/>
      <c r="B527" s="93"/>
      <c r="C527" s="93"/>
      <c r="D527" s="49"/>
      <c r="E527" s="116"/>
      <c r="F527" s="116"/>
      <c r="G527" s="94"/>
      <c r="H527" s="4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172"/>
      <c r="B528" s="93"/>
      <c r="C528" s="93"/>
      <c r="D528" s="49"/>
      <c r="E528" s="116"/>
      <c r="F528" s="116"/>
      <c r="G528" s="94"/>
      <c r="H528" s="4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172"/>
      <c r="B529" s="93"/>
      <c r="C529" s="93"/>
      <c r="D529" s="49"/>
      <c r="E529" s="116"/>
      <c r="F529" s="116"/>
      <c r="G529" s="94"/>
      <c r="H529" s="4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172"/>
      <c r="B530" s="93"/>
      <c r="C530" s="93"/>
      <c r="D530" s="49"/>
      <c r="E530" s="116"/>
      <c r="F530" s="116"/>
      <c r="G530" s="94"/>
      <c r="H530" s="4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172"/>
      <c r="B531" s="93"/>
      <c r="C531" s="93"/>
      <c r="D531" s="49"/>
      <c r="E531" s="116"/>
      <c r="F531" s="116"/>
      <c r="G531" s="94"/>
      <c r="H531" s="4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172"/>
      <c r="B532" s="93"/>
      <c r="C532" s="93"/>
      <c r="D532" s="49"/>
      <c r="E532" s="116"/>
      <c r="F532" s="116"/>
      <c r="G532" s="94"/>
      <c r="H532" s="4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172"/>
      <c r="B533" s="93"/>
      <c r="C533" s="93"/>
      <c r="D533" s="49"/>
      <c r="E533" s="116"/>
      <c r="F533" s="116"/>
      <c r="G533" s="94"/>
      <c r="H533" s="4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172"/>
      <c r="B534" s="93"/>
      <c r="C534" s="93"/>
      <c r="D534" s="49"/>
      <c r="E534" s="116"/>
      <c r="F534" s="116"/>
      <c r="G534" s="94"/>
      <c r="H534" s="4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172"/>
      <c r="B535" s="93"/>
      <c r="C535" s="93"/>
      <c r="D535" s="49"/>
      <c r="E535" s="116"/>
      <c r="F535" s="116"/>
      <c r="G535" s="94"/>
      <c r="H535" s="4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172"/>
      <c r="B536" s="93"/>
      <c r="C536" s="93"/>
      <c r="D536" s="49"/>
      <c r="E536" s="116"/>
      <c r="F536" s="116"/>
      <c r="G536" s="94"/>
      <c r="H536" s="4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172"/>
      <c r="B537" s="93"/>
      <c r="C537" s="93"/>
      <c r="D537" s="49"/>
      <c r="E537" s="116"/>
      <c r="F537" s="116"/>
      <c r="G537" s="94"/>
      <c r="H537" s="4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172"/>
      <c r="B538" s="93"/>
      <c r="C538" s="93"/>
      <c r="D538" s="49"/>
      <c r="E538" s="116"/>
      <c r="F538" s="116"/>
      <c r="G538" s="94"/>
      <c r="H538" s="4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172"/>
      <c r="B539" s="93"/>
      <c r="C539" s="93"/>
      <c r="D539" s="49"/>
      <c r="E539" s="116"/>
      <c r="F539" s="116"/>
      <c r="G539" s="94"/>
      <c r="H539" s="4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172"/>
      <c r="B540" s="93"/>
      <c r="C540" s="93"/>
      <c r="D540" s="49"/>
      <c r="E540" s="116"/>
      <c r="F540" s="116"/>
      <c r="G540" s="94"/>
      <c r="H540" s="4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172"/>
      <c r="B541" s="93"/>
      <c r="C541" s="93"/>
      <c r="D541" s="49"/>
      <c r="E541" s="116"/>
      <c r="F541" s="116"/>
      <c r="G541" s="94"/>
      <c r="H541" s="4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172"/>
      <c r="B542" s="93"/>
      <c r="C542" s="93"/>
      <c r="D542" s="49"/>
      <c r="E542" s="116"/>
      <c r="F542" s="116"/>
      <c r="G542" s="94"/>
      <c r="H542" s="4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172"/>
      <c r="B543" s="93"/>
      <c r="C543" s="93"/>
      <c r="D543" s="49"/>
      <c r="E543" s="116"/>
      <c r="F543" s="116"/>
      <c r="G543" s="94"/>
      <c r="H543" s="4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172"/>
      <c r="B544" s="93"/>
      <c r="C544" s="93"/>
      <c r="D544" s="49"/>
      <c r="E544" s="116"/>
      <c r="F544" s="116"/>
      <c r="G544" s="94"/>
      <c r="H544" s="4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172"/>
      <c r="B545" s="93"/>
      <c r="C545" s="93"/>
      <c r="D545" s="49"/>
      <c r="E545" s="116"/>
      <c r="F545" s="116"/>
      <c r="G545" s="94"/>
      <c r="H545" s="4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172"/>
      <c r="B546" s="93"/>
      <c r="C546" s="93"/>
      <c r="D546" s="49"/>
      <c r="E546" s="116"/>
      <c r="F546" s="116"/>
      <c r="G546" s="94"/>
      <c r="H546" s="4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172"/>
      <c r="B547" s="93"/>
      <c r="C547" s="93"/>
      <c r="D547" s="49"/>
      <c r="E547" s="116"/>
      <c r="F547" s="116"/>
      <c r="G547" s="94"/>
      <c r="H547" s="4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172"/>
      <c r="B548" s="93"/>
      <c r="C548" s="93"/>
      <c r="D548" s="49"/>
      <c r="E548" s="116"/>
      <c r="F548" s="116"/>
      <c r="G548" s="94"/>
      <c r="H548" s="4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172"/>
      <c r="B549" s="93"/>
      <c r="C549" s="93"/>
      <c r="D549" s="49"/>
      <c r="E549" s="116"/>
      <c r="F549" s="116"/>
      <c r="G549" s="94"/>
      <c r="H549" s="4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172"/>
      <c r="B550" s="93"/>
      <c r="C550" s="93"/>
      <c r="D550" s="49"/>
      <c r="E550" s="116"/>
      <c r="F550" s="116"/>
      <c r="G550" s="94"/>
      <c r="H550" s="4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172"/>
      <c r="B551" s="93"/>
      <c r="C551" s="93"/>
      <c r="D551" s="49"/>
      <c r="E551" s="116"/>
      <c r="F551" s="116"/>
      <c r="G551" s="94"/>
      <c r="H551" s="4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172"/>
      <c r="B552" s="93"/>
      <c r="C552" s="93"/>
      <c r="D552" s="49"/>
      <c r="E552" s="116"/>
      <c r="F552" s="116"/>
      <c r="G552" s="94"/>
      <c r="H552" s="4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172"/>
      <c r="B553" s="93"/>
      <c r="C553" s="93"/>
      <c r="D553" s="49"/>
      <c r="E553" s="116"/>
      <c r="F553" s="116"/>
      <c r="G553" s="94"/>
      <c r="H553" s="4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172"/>
      <c r="B554" s="93"/>
      <c r="C554" s="93"/>
      <c r="D554" s="49"/>
      <c r="E554" s="116"/>
      <c r="F554" s="116"/>
      <c r="G554" s="94"/>
      <c r="H554" s="4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172"/>
      <c r="B555" s="93"/>
      <c r="C555" s="93"/>
      <c r="D555" s="49"/>
      <c r="E555" s="116"/>
      <c r="F555" s="116"/>
      <c r="G555" s="94"/>
      <c r="H555" s="4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172"/>
      <c r="B556" s="93"/>
      <c r="C556" s="93"/>
      <c r="D556" s="49"/>
      <c r="E556" s="116"/>
      <c r="F556" s="116"/>
      <c r="G556" s="94"/>
      <c r="H556" s="4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172"/>
      <c r="B557" s="93"/>
      <c r="C557" s="93"/>
      <c r="D557" s="49"/>
      <c r="E557" s="116"/>
      <c r="F557" s="116"/>
      <c r="G557" s="94"/>
      <c r="H557" s="4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172"/>
      <c r="B558" s="93"/>
      <c r="C558" s="93"/>
      <c r="D558" s="49"/>
      <c r="E558" s="116"/>
      <c r="F558" s="116"/>
      <c r="G558" s="94"/>
      <c r="H558" s="4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172"/>
      <c r="B559" s="93"/>
      <c r="C559" s="93"/>
      <c r="D559" s="49"/>
      <c r="E559" s="116"/>
      <c r="F559" s="116"/>
      <c r="G559" s="94"/>
      <c r="H559" s="4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172"/>
      <c r="B560" s="93"/>
      <c r="C560" s="93"/>
      <c r="D560" s="49"/>
      <c r="E560" s="116"/>
      <c r="F560" s="116"/>
      <c r="G560" s="94"/>
      <c r="H560" s="4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172"/>
      <c r="B561" s="93"/>
      <c r="C561" s="93"/>
      <c r="D561" s="49"/>
      <c r="E561" s="116"/>
      <c r="F561" s="116"/>
      <c r="G561" s="94"/>
      <c r="H561" s="4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172"/>
      <c r="B562" s="93"/>
      <c r="C562" s="93"/>
      <c r="D562" s="49"/>
      <c r="E562" s="116"/>
      <c r="F562" s="116"/>
      <c r="G562" s="94"/>
      <c r="H562" s="4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172"/>
      <c r="B563" s="93"/>
      <c r="C563" s="93"/>
      <c r="D563" s="49"/>
      <c r="E563" s="116"/>
      <c r="F563" s="116"/>
      <c r="G563" s="94"/>
      <c r="H563" s="4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172"/>
      <c r="B564" s="93"/>
      <c r="C564" s="93"/>
      <c r="D564" s="49"/>
      <c r="E564" s="116"/>
      <c r="F564" s="116"/>
      <c r="G564" s="94"/>
      <c r="H564" s="4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172"/>
      <c r="B565" s="93"/>
      <c r="C565" s="93"/>
      <c r="D565" s="49"/>
      <c r="E565" s="116"/>
      <c r="F565" s="116"/>
      <c r="G565" s="94"/>
      <c r="H565" s="4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172"/>
      <c r="B566" s="93"/>
      <c r="C566" s="93"/>
      <c r="D566" s="49"/>
      <c r="E566" s="116"/>
      <c r="F566" s="116"/>
      <c r="G566" s="94"/>
      <c r="H566" s="4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172"/>
      <c r="B567" s="93"/>
      <c r="C567" s="93"/>
      <c r="D567" s="49"/>
      <c r="E567" s="116"/>
      <c r="F567" s="116"/>
      <c r="G567" s="94"/>
      <c r="H567" s="4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172"/>
      <c r="B568" s="93"/>
      <c r="C568" s="93"/>
      <c r="D568" s="49"/>
      <c r="E568" s="116"/>
      <c r="F568" s="116"/>
      <c r="G568" s="94"/>
      <c r="H568" s="4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172"/>
      <c r="B569" s="93"/>
      <c r="C569" s="93"/>
      <c r="D569" s="49"/>
      <c r="E569" s="116"/>
      <c r="F569" s="116"/>
      <c r="G569" s="94"/>
      <c r="H569" s="4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172"/>
      <c r="B570" s="93"/>
      <c r="C570" s="93"/>
      <c r="D570" s="49"/>
      <c r="E570" s="116"/>
      <c r="F570" s="116"/>
      <c r="G570" s="94"/>
      <c r="H570" s="4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172"/>
      <c r="B571" s="93"/>
      <c r="C571" s="93"/>
      <c r="D571" s="49"/>
      <c r="E571" s="116"/>
      <c r="F571" s="116"/>
      <c r="G571" s="94"/>
      <c r="H571" s="4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172"/>
      <c r="B572" s="93"/>
      <c r="C572" s="93"/>
      <c r="D572" s="49"/>
      <c r="E572" s="116"/>
      <c r="F572" s="116"/>
      <c r="G572" s="94"/>
      <c r="H572" s="4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172"/>
      <c r="B573" s="93"/>
      <c r="C573" s="93"/>
      <c r="D573" s="49"/>
      <c r="E573" s="116"/>
      <c r="F573" s="116"/>
      <c r="G573" s="94"/>
      <c r="H573" s="4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172"/>
      <c r="B574" s="93"/>
      <c r="C574" s="93"/>
      <c r="D574" s="49"/>
      <c r="E574" s="116"/>
      <c r="F574" s="116"/>
      <c r="G574" s="94"/>
      <c r="H574" s="4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172"/>
      <c r="B575" s="93"/>
      <c r="C575" s="93"/>
      <c r="D575" s="49"/>
      <c r="E575" s="116"/>
      <c r="F575" s="116"/>
      <c r="G575" s="94"/>
      <c r="H575" s="4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172"/>
      <c r="B576" s="93"/>
      <c r="C576" s="93"/>
      <c r="D576" s="49"/>
      <c r="E576" s="116"/>
      <c r="F576" s="116"/>
      <c r="G576" s="94"/>
      <c r="H576" s="4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172"/>
      <c r="B577" s="93"/>
      <c r="C577" s="93"/>
      <c r="D577" s="49"/>
      <c r="E577" s="116"/>
      <c r="F577" s="116"/>
      <c r="G577" s="94"/>
      <c r="H577" s="4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172"/>
      <c r="B578" s="93"/>
      <c r="C578" s="93"/>
      <c r="D578" s="49"/>
      <c r="E578" s="116"/>
      <c r="F578" s="116"/>
      <c r="G578" s="94"/>
      <c r="H578" s="4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172"/>
      <c r="B579" s="93"/>
      <c r="C579" s="93"/>
      <c r="D579" s="49"/>
      <c r="E579" s="116"/>
      <c r="F579" s="116"/>
      <c r="G579" s="94"/>
      <c r="H579" s="4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172"/>
      <c r="B580" s="93"/>
      <c r="C580" s="93"/>
      <c r="D580" s="49"/>
      <c r="E580" s="116"/>
      <c r="F580" s="116"/>
      <c r="G580" s="94"/>
      <c r="H580" s="4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172"/>
      <c r="B581" s="93"/>
      <c r="C581" s="93"/>
      <c r="D581" s="49"/>
      <c r="E581" s="116"/>
      <c r="F581" s="116"/>
      <c r="G581" s="94"/>
      <c r="H581" s="4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172"/>
      <c r="B582" s="93"/>
      <c r="C582" s="93"/>
      <c r="D582" s="49"/>
      <c r="E582" s="116"/>
      <c r="F582" s="116"/>
      <c r="G582" s="94"/>
      <c r="H582" s="4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172"/>
      <c r="B583" s="93"/>
      <c r="C583" s="93"/>
      <c r="D583" s="49"/>
      <c r="E583" s="116"/>
      <c r="F583" s="116"/>
      <c r="G583" s="94"/>
      <c r="H583" s="4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172"/>
      <c r="B584" s="93"/>
      <c r="C584" s="93"/>
      <c r="D584" s="49"/>
      <c r="E584" s="116"/>
      <c r="F584" s="116"/>
      <c r="G584" s="94"/>
      <c r="H584" s="4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172"/>
      <c r="B585" s="93"/>
      <c r="C585" s="93"/>
      <c r="D585" s="49"/>
      <c r="E585" s="116"/>
      <c r="F585" s="116"/>
      <c r="G585" s="94"/>
      <c r="H585" s="4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172"/>
      <c r="B586" s="93"/>
      <c r="C586" s="93"/>
      <c r="D586" s="49"/>
      <c r="E586" s="116"/>
      <c r="F586" s="116"/>
      <c r="G586" s="94"/>
      <c r="H586" s="4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172"/>
      <c r="B587" s="93"/>
      <c r="C587" s="93"/>
      <c r="D587" s="49"/>
      <c r="E587" s="116"/>
      <c r="F587" s="116"/>
      <c r="G587" s="94"/>
      <c r="H587" s="4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172"/>
      <c r="B588" s="93"/>
      <c r="C588" s="93"/>
      <c r="D588" s="49"/>
      <c r="E588" s="116"/>
      <c r="F588" s="116"/>
      <c r="G588" s="94"/>
      <c r="H588" s="4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172"/>
      <c r="B589" s="93"/>
      <c r="C589" s="93"/>
      <c r="D589" s="49"/>
      <c r="E589" s="116"/>
      <c r="F589" s="116"/>
      <c r="G589" s="94"/>
      <c r="H589" s="4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172"/>
      <c r="B590" s="93"/>
      <c r="C590" s="93"/>
      <c r="D590" s="49"/>
      <c r="E590" s="116"/>
      <c r="F590" s="116"/>
      <c r="G590" s="94"/>
      <c r="H590" s="4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172"/>
      <c r="B591" s="93"/>
      <c r="C591" s="93"/>
      <c r="D591" s="49"/>
      <c r="E591" s="116"/>
      <c r="F591" s="116"/>
      <c r="G591" s="94"/>
      <c r="H591" s="4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172"/>
      <c r="B592" s="93"/>
      <c r="C592" s="93"/>
      <c r="D592" s="49"/>
      <c r="E592" s="116"/>
      <c r="F592" s="116"/>
      <c r="G592" s="94"/>
      <c r="H592" s="4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172"/>
      <c r="B593" s="93"/>
      <c r="C593" s="93"/>
      <c r="D593" s="49"/>
      <c r="E593" s="116"/>
      <c r="F593" s="116"/>
      <c r="G593" s="94"/>
      <c r="H593" s="4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172"/>
      <c r="B594" s="93"/>
      <c r="C594" s="93"/>
      <c r="D594" s="49"/>
      <c r="E594" s="116"/>
      <c r="F594" s="116"/>
      <c r="G594" s="94"/>
      <c r="H594" s="4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172"/>
      <c r="B595" s="93"/>
      <c r="C595" s="93"/>
      <c r="D595" s="49"/>
      <c r="E595" s="116"/>
      <c r="F595" s="116"/>
      <c r="G595" s="94"/>
      <c r="H595" s="4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172"/>
      <c r="B596" s="93"/>
      <c r="C596" s="93"/>
      <c r="D596" s="49"/>
      <c r="E596" s="116"/>
      <c r="F596" s="116"/>
      <c r="G596" s="94"/>
      <c r="H596" s="4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172"/>
      <c r="B597" s="93"/>
      <c r="C597" s="93"/>
      <c r="D597" s="49"/>
      <c r="E597" s="116"/>
      <c r="F597" s="116"/>
      <c r="G597" s="94"/>
      <c r="H597" s="4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172"/>
      <c r="B598" s="93"/>
      <c r="C598" s="93"/>
      <c r="D598" s="49"/>
      <c r="E598" s="116"/>
      <c r="F598" s="116"/>
      <c r="G598" s="94"/>
      <c r="H598" s="4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172"/>
      <c r="B599" s="93"/>
      <c r="C599" s="93"/>
      <c r="D599" s="49"/>
      <c r="E599" s="116"/>
      <c r="F599" s="116"/>
      <c r="G599" s="94"/>
      <c r="H599" s="4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172"/>
      <c r="B600" s="93"/>
      <c r="C600" s="93"/>
      <c r="D600" s="49"/>
      <c r="E600" s="116"/>
      <c r="F600" s="116"/>
      <c r="G600" s="94"/>
      <c r="H600" s="4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172"/>
      <c r="B601" s="93"/>
      <c r="C601" s="93"/>
      <c r="D601" s="49"/>
      <c r="E601" s="116"/>
      <c r="F601" s="116"/>
      <c r="G601" s="94"/>
      <c r="H601" s="4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172"/>
      <c r="B602" s="93"/>
      <c r="C602" s="93"/>
      <c r="D602" s="49"/>
      <c r="E602" s="116"/>
      <c r="F602" s="116"/>
      <c r="G602" s="94"/>
      <c r="H602" s="4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172"/>
      <c r="B603" s="93"/>
      <c r="C603" s="93"/>
      <c r="D603" s="49"/>
      <c r="E603" s="116"/>
      <c r="F603" s="116"/>
      <c r="G603" s="94"/>
      <c r="H603" s="4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172"/>
      <c r="B604" s="93"/>
      <c r="C604" s="93"/>
      <c r="D604" s="49"/>
      <c r="E604" s="116"/>
      <c r="F604" s="116"/>
      <c r="G604" s="94"/>
      <c r="H604" s="4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172"/>
      <c r="B605" s="93"/>
      <c r="C605" s="93"/>
      <c r="D605" s="49"/>
      <c r="E605" s="116"/>
      <c r="F605" s="116"/>
      <c r="G605" s="94"/>
      <c r="H605" s="4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172"/>
      <c r="B606" s="93"/>
      <c r="C606" s="93"/>
      <c r="D606" s="49"/>
      <c r="E606" s="116"/>
      <c r="F606" s="116"/>
      <c r="G606" s="94"/>
      <c r="H606" s="4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172"/>
      <c r="B607" s="93"/>
      <c r="C607" s="93"/>
      <c r="D607" s="49"/>
      <c r="E607" s="116"/>
      <c r="F607" s="116"/>
      <c r="G607" s="94"/>
      <c r="H607" s="4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172"/>
      <c r="B608" s="93"/>
      <c r="C608" s="93"/>
      <c r="D608" s="49"/>
      <c r="E608" s="116"/>
      <c r="F608" s="116"/>
      <c r="G608" s="94"/>
      <c r="H608" s="4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172"/>
      <c r="B609" s="93"/>
      <c r="C609" s="93"/>
      <c r="D609" s="49"/>
      <c r="E609" s="116"/>
      <c r="F609" s="116"/>
      <c r="G609" s="94"/>
      <c r="H609" s="4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172"/>
      <c r="B610" s="93"/>
      <c r="C610" s="93"/>
      <c r="D610" s="49"/>
      <c r="E610" s="116"/>
      <c r="F610" s="116"/>
      <c r="G610" s="94"/>
      <c r="H610" s="4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172"/>
      <c r="B611" s="93"/>
      <c r="C611" s="93"/>
      <c r="D611" s="49"/>
      <c r="E611" s="116"/>
      <c r="F611" s="116"/>
      <c r="G611" s="94"/>
      <c r="H611" s="4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172"/>
      <c r="B612" s="93"/>
      <c r="C612" s="93"/>
      <c r="D612" s="49"/>
      <c r="E612" s="116"/>
      <c r="F612" s="116"/>
      <c r="G612" s="94"/>
      <c r="H612" s="4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172"/>
      <c r="B613" s="93"/>
      <c r="C613" s="93"/>
      <c r="D613" s="49"/>
      <c r="E613" s="116"/>
      <c r="F613" s="116"/>
      <c r="G613" s="94"/>
      <c r="H613" s="4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172"/>
      <c r="B614" s="93"/>
      <c r="C614" s="93"/>
      <c r="D614" s="49"/>
      <c r="E614" s="116"/>
      <c r="F614" s="116"/>
      <c r="G614" s="94"/>
      <c r="H614" s="4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172"/>
      <c r="B615" s="93"/>
      <c r="C615" s="93"/>
      <c r="D615" s="49"/>
      <c r="E615" s="116"/>
      <c r="F615" s="116"/>
      <c r="G615" s="94"/>
      <c r="H615" s="4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172"/>
      <c r="B616" s="93"/>
      <c r="C616" s="93"/>
      <c r="D616" s="49"/>
      <c r="E616" s="116"/>
      <c r="F616" s="116"/>
      <c r="G616" s="94"/>
      <c r="H616" s="4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172"/>
      <c r="B617" s="93"/>
      <c r="C617" s="93"/>
      <c r="D617" s="49"/>
      <c r="E617" s="116"/>
      <c r="F617" s="116"/>
      <c r="G617" s="94"/>
      <c r="H617" s="4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172"/>
      <c r="B618" s="93"/>
      <c r="C618" s="93"/>
      <c r="D618" s="49"/>
      <c r="E618" s="116"/>
      <c r="F618" s="116"/>
      <c r="G618" s="94"/>
      <c r="H618" s="4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172"/>
      <c r="B619" s="93"/>
      <c r="C619" s="93"/>
      <c r="D619" s="49"/>
      <c r="E619" s="116"/>
      <c r="F619" s="116"/>
      <c r="G619" s="94"/>
      <c r="H619" s="4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172"/>
      <c r="B620" s="93"/>
      <c r="C620" s="93"/>
      <c r="D620" s="49"/>
      <c r="E620" s="116"/>
      <c r="F620" s="116"/>
      <c r="G620" s="94"/>
      <c r="H620" s="4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172"/>
      <c r="B621" s="93"/>
      <c r="C621" s="93"/>
      <c r="D621" s="49"/>
      <c r="E621" s="116"/>
      <c r="F621" s="116"/>
      <c r="G621" s="94"/>
      <c r="H621" s="4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172"/>
      <c r="B622" s="93"/>
      <c r="C622" s="93"/>
      <c r="D622" s="49"/>
      <c r="E622" s="116"/>
      <c r="F622" s="116"/>
      <c r="G622" s="94"/>
      <c r="H622" s="4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172"/>
      <c r="B623" s="93"/>
      <c r="C623" s="93"/>
      <c r="D623" s="49"/>
      <c r="E623" s="116"/>
      <c r="F623" s="116"/>
      <c r="G623" s="94"/>
      <c r="H623" s="4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172"/>
      <c r="B624" s="93"/>
      <c r="C624" s="93"/>
      <c r="D624" s="49"/>
      <c r="E624" s="116"/>
      <c r="F624" s="116"/>
      <c r="G624" s="94"/>
      <c r="H624" s="4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172"/>
      <c r="B625" s="93"/>
      <c r="C625" s="93"/>
      <c r="D625" s="49"/>
      <c r="E625" s="116"/>
      <c r="F625" s="116"/>
      <c r="G625" s="94"/>
      <c r="H625" s="4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172"/>
      <c r="B626" s="93"/>
      <c r="C626" s="93"/>
      <c r="D626" s="49"/>
      <c r="E626" s="116"/>
      <c r="F626" s="116"/>
      <c r="G626" s="94"/>
      <c r="H626" s="4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172"/>
      <c r="B627" s="93"/>
      <c r="C627" s="93"/>
      <c r="D627" s="49"/>
      <c r="E627" s="116"/>
      <c r="F627" s="116"/>
      <c r="G627" s="94"/>
      <c r="H627" s="4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172"/>
      <c r="B628" s="93"/>
      <c r="C628" s="93"/>
      <c r="D628" s="49"/>
      <c r="E628" s="116"/>
      <c r="F628" s="116"/>
      <c r="G628" s="94"/>
      <c r="H628" s="4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172"/>
      <c r="B629" s="93"/>
      <c r="C629" s="93"/>
      <c r="D629" s="49"/>
      <c r="E629" s="116"/>
      <c r="F629" s="116"/>
      <c r="G629" s="94"/>
      <c r="H629" s="4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172"/>
      <c r="B630" s="93"/>
      <c r="C630" s="93"/>
      <c r="D630" s="49"/>
      <c r="E630" s="116"/>
      <c r="F630" s="116"/>
      <c r="G630" s="94"/>
      <c r="H630" s="4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172"/>
      <c r="B631" s="93"/>
      <c r="C631" s="93"/>
      <c r="D631" s="49"/>
      <c r="E631" s="116"/>
      <c r="F631" s="116"/>
      <c r="G631" s="94"/>
      <c r="H631" s="4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172"/>
      <c r="B632" s="93"/>
      <c r="C632" s="93"/>
      <c r="D632" s="49"/>
      <c r="E632" s="116"/>
      <c r="F632" s="116"/>
      <c r="G632" s="94"/>
      <c r="H632" s="4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172"/>
      <c r="B633" s="93"/>
      <c r="C633" s="93"/>
      <c r="D633" s="49"/>
      <c r="E633" s="116"/>
      <c r="F633" s="116"/>
      <c r="G633" s="94"/>
      <c r="H633" s="4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172"/>
      <c r="B634" s="93"/>
      <c r="C634" s="93"/>
      <c r="D634" s="49"/>
      <c r="E634" s="116"/>
      <c r="F634" s="116"/>
      <c r="G634" s="94"/>
      <c r="H634" s="4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172"/>
      <c r="B635" s="93"/>
      <c r="C635" s="93"/>
      <c r="D635" s="49"/>
      <c r="E635" s="116"/>
      <c r="F635" s="116"/>
      <c r="G635" s="94"/>
      <c r="H635" s="4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172"/>
      <c r="B636" s="93"/>
      <c r="C636" s="93"/>
      <c r="D636" s="49"/>
      <c r="E636" s="116"/>
      <c r="F636" s="116"/>
      <c r="G636" s="94"/>
      <c r="H636" s="4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172"/>
      <c r="B637" s="93"/>
      <c r="C637" s="93"/>
      <c r="D637" s="49"/>
      <c r="E637" s="116"/>
      <c r="F637" s="116"/>
      <c r="G637" s="94"/>
      <c r="H637" s="4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172"/>
      <c r="B638" s="93"/>
      <c r="C638" s="93"/>
      <c r="D638" s="49"/>
      <c r="E638" s="116"/>
      <c r="F638" s="116"/>
      <c r="G638" s="94"/>
      <c r="H638" s="4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172"/>
      <c r="B639" s="93"/>
      <c r="C639" s="93"/>
      <c r="D639" s="49"/>
      <c r="E639" s="116"/>
      <c r="F639" s="116"/>
      <c r="G639" s="94"/>
      <c r="H639" s="4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172"/>
      <c r="B640" s="93"/>
      <c r="C640" s="93"/>
      <c r="D640" s="49"/>
      <c r="E640" s="116"/>
      <c r="F640" s="116"/>
      <c r="G640" s="94"/>
      <c r="H640" s="4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172"/>
      <c r="B641" s="93"/>
      <c r="C641" s="93"/>
      <c r="D641" s="49"/>
      <c r="E641" s="116"/>
      <c r="F641" s="116"/>
      <c r="G641" s="94"/>
      <c r="H641" s="4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172"/>
      <c r="B642" s="93"/>
      <c r="C642" s="93"/>
      <c r="D642" s="49"/>
      <c r="E642" s="116"/>
      <c r="F642" s="116"/>
      <c r="G642" s="94"/>
      <c r="H642" s="4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172"/>
      <c r="B643" s="93"/>
      <c r="C643" s="93"/>
      <c r="D643" s="49"/>
      <c r="E643" s="116"/>
      <c r="F643" s="116"/>
      <c r="G643" s="94"/>
      <c r="H643" s="4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172"/>
      <c r="B644" s="93"/>
      <c r="C644" s="93"/>
      <c r="D644" s="49"/>
      <c r="E644" s="116"/>
      <c r="F644" s="116"/>
      <c r="G644" s="94"/>
      <c r="H644" s="4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172"/>
      <c r="B645" s="93"/>
      <c r="C645" s="93"/>
      <c r="D645" s="49"/>
      <c r="E645" s="116"/>
      <c r="F645" s="116"/>
      <c r="G645" s="94"/>
      <c r="H645" s="4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172"/>
      <c r="B646" s="93"/>
      <c r="C646" s="93"/>
      <c r="D646" s="49"/>
      <c r="E646" s="116"/>
      <c r="F646" s="116"/>
      <c r="G646" s="94"/>
      <c r="H646" s="4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172"/>
      <c r="B647" s="93"/>
      <c r="C647" s="93"/>
      <c r="D647" s="49"/>
      <c r="E647" s="116"/>
      <c r="F647" s="116"/>
      <c r="G647" s="94"/>
      <c r="H647" s="4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172"/>
      <c r="B648" s="93"/>
      <c r="C648" s="93"/>
      <c r="D648" s="49"/>
      <c r="E648" s="116"/>
      <c r="F648" s="116"/>
      <c r="G648" s="94"/>
      <c r="H648" s="4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172"/>
      <c r="B649" s="93"/>
      <c r="C649" s="93"/>
      <c r="D649" s="49"/>
      <c r="E649" s="116"/>
      <c r="F649" s="116"/>
      <c r="G649" s="94"/>
      <c r="H649" s="4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172"/>
      <c r="B650" s="93"/>
      <c r="C650" s="93"/>
      <c r="D650" s="49"/>
      <c r="E650" s="116"/>
      <c r="F650" s="116"/>
      <c r="G650" s="94"/>
      <c r="H650" s="4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172"/>
      <c r="B651" s="93"/>
      <c r="C651" s="93"/>
      <c r="D651" s="49"/>
      <c r="E651" s="116"/>
      <c r="F651" s="116"/>
      <c r="G651" s="94"/>
      <c r="H651" s="4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172"/>
      <c r="B652" s="93"/>
      <c r="C652" s="93"/>
      <c r="D652" s="49"/>
      <c r="E652" s="116"/>
      <c r="F652" s="116"/>
      <c r="G652" s="94"/>
      <c r="H652" s="4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172"/>
      <c r="B653" s="93"/>
      <c r="C653" s="93"/>
      <c r="D653" s="49"/>
      <c r="E653" s="116"/>
      <c r="F653" s="116"/>
      <c r="G653" s="94"/>
      <c r="H653" s="4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172"/>
      <c r="B654" s="93"/>
      <c r="C654" s="93"/>
      <c r="D654" s="49"/>
      <c r="E654" s="116"/>
      <c r="F654" s="116"/>
      <c r="G654" s="94"/>
      <c r="H654" s="4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172"/>
      <c r="B655" s="93"/>
      <c r="C655" s="93"/>
      <c r="D655" s="49"/>
      <c r="E655" s="116"/>
      <c r="F655" s="116"/>
      <c r="G655" s="94"/>
      <c r="H655" s="4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172"/>
      <c r="B656" s="93"/>
      <c r="C656" s="93"/>
      <c r="D656" s="49"/>
      <c r="E656" s="116"/>
      <c r="F656" s="116"/>
      <c r="G656" s="94"/>
      <c r="H656" s="4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172"/>
      <c r="B657" s="93"/>
      <c r="C657" s="93"/>
      <c r="D657" s="49"/>
      <c r="E657" s="116"/>
      <c r="F657" s="116"/>
      <c r="G657" s="94"/>
      <c r="H657" s="4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172"/>
      <c r="B658" s="93"/>
      <c r="C658" s="93"/>
      <c r="D658" s="49"/>
      <c r="E658" s="116"/>
      <c r="F658" s="116"/>
      <c r="G658" s="94"/>
      <c r="H658" s="4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172"/>
      <c r="B659" s="93"/>
      <c r="C659" s="93"/>
      <c r="D659" s="49"/>
      <c r="E659" s="116"/>
      <c r="F659" s="116"/>
      <c r="G659" s="94"/>
      <c r="H659" s="4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172"/>
      <c r="B660" s="93"/>
      <c r="C660" s="93"/>
      <c r="D660" s="49"/>
      <c r="E660" s="116"/>
      <c r="F660" s="116"/>
      <c r="G660" s="94"/>
      <c r="H660" s="4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172"/>
      <c r="B661" s="93"/>
      <c r="C661" s="93"/>
      <c r="D661" s="49"/>
      <c r="E661" s="116"/>
      <c r="F661" s="116"/>
      <c r="G661" s="94"/>
      <c r="H661" s="4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172"/>
      <c r="B662" s="93"/>
      <c r="C662" s="93"/>
      <c r="D662" s="49"/>
      <c r="E662" s="116"/>
      <c r="F662" s="116"/>
      <c r="G662" s="94"/>
      <c r="H662" s="4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172"/>
      <c r="B663" s="93"/>
      <c r="C663" s="93"/>
      <c r="D663" s="49"/>
      <c r="E663" s="116"/>
      <c r="F663" s="116"/>
      <c r="G663" s="94"/>
      <c r="H663" s="4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172"/>
      <c r="B664" s="93"/>
      <c r="C664" s="93"/>
      <c r="D664" s="49"/>
      <c r="E664" s="116"/>
      <c r="F664" s="116"/>
      <c r="G664" s="94"/>
      <c r="H664" s="4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172"/>
      <c r="B665" s="93"/>
      <c r="C665" s="93"/>
      <c r="D665" s="49"/>
      <c r="E665" s="116"/>
      <c r="F665" s="116"/>
      <c r="G665" s="94"/>
      <c r="H665" s="4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172"/>
      <c r="B666" s="93"/>
      <c r="C666" s="93"/>
      <c r="D666" s="49"/>
      <c r="E666" s="116"/>
      <c r="F666" s="116"/>
      <c r="G666" s="94"/>
      <c r="H666" s="4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172"/>
      <c r="B667" s="93"/>
      <c r="C667" s="93"/>
      <c r="D667" s="49"/>
      <c r="E667" s="116"/>
      <c r="F667" s="116"/>
      <c r="G667" s="94"/>
      <c r="H667" s="4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172"/>
      <c r="B668" s="93"/>
      <c r="C668" s="93"/>
      <c r="D668" s="49"/>
      <c r="E668" s="116"/>
      <c r="F668" s="116"/>
      <c r="G668" s="94"/>
      <c r="H668" s="4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172"/>
      <c r="B669" s="93"/>
      <c r="C669" s="93"/>
      <c r="D669" s="49"/>
      <c r="E669" s="116"/>
      <c r="F669" s="116"/>
      <c r="G669" s="94"/>
      <c r="H669" s="4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172"/>
      <c r="B670" s="93"/>
      <c r="C670" s="93"/>
      <c r="D670" s="49"/>
      <c r="E670" s="116"/>
      <c r="F670" s="116"/>
      <c r="G670" s="94"/>
      <c r="H670" s="4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172"/>
      <c r="B671" s="93"/>
      <c r="C671" s="93"/>
      <c r="D671" s="49"/>
      <c r="E671" s="116"/>
      <c r="F671" s="116"/>
      <c r="G671" s="94"/>
      <c r="H671" s="4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172"/>
      <c r="B672" s="93"/>
      <c r="C672" s="93"/>
      <c r="D672" s="49"/>
      <c r="E672" s="116"/>
      <c r="F672" s="116"/>
      <c r="G672" s="94"/>
      <c r="H672" s="4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172"/>
      <c r="B673" s="93"/>
      <c r="C673" s="93"/>
      <c r="D673" s="49"/>
      <c r="E673" s="116"/>
      <c r="F673" s="116"/>
      <c r="G673" s="94"/>
      <c r="H673" s="4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172"/>
      <c r="B674" s="93"/>
      <c r="C674" s="93"/>
      <c r="D674" s="49"/>
      <c r="E674" s="116"/>
      <c r="F674" s="116"/>
      <c r="G674" s="94"/>
      <c r="H674" s="4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172"/>
      <c r="B675" s="93"/>
      <c r="C675" s="93"/>
      <c r="D675" s="49"/>
      <c r="E675" s="116"/>
      <c r="F675" s="116"/>
      <c r="G675" s="94"/>
      <c r="H675" s="4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172"/>
      <c r="B676" s="93"/>
      <c r="C676" s="93"/>
      <c r="D676" s="49"/>
      <c r="E676" s="116"/>
      <c r="F676" s="116"/>
      <c r="G676" s="94"/>
      <c r="H676" s="4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172"/>
      <c r="B677" s="93"/>
      <c r="C677" s="93"/>
      <c r="D677" s="49"/>
      <c r="E677" s="116"/>
      <c r="F677" s="116"/>
      <c r="G677" s="94"/>
      <c r="H677" s="4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172"/>
      <c r="B678" s="93"/>
      <c r="C678" s="93"/>
      <c r="D678" s="49"/>
      <c r="E678" s="116"/>
      <c r="F678" s="116"/>
      <c r="G678" s="94"/>
      <c r="H678" s="4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172"/>
      <c r="B679" s="93"/>
      <c r="C679" s="93"/>
      <c r="D679" s="49"/>
      <c r="E679" s="116"/>
      <c r="F679" s="116"/>
      <c r="G679" s="94"/>
      <c r="H679" s="4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172"/>
      <c r="B680" s="93"/>
      <c r="C680" s="93"/>
      <c r="D680" s="49"/>
      <c r="E680" s="116"/>
      <c r="F680" s="116"/>
      <c r="G680" s="94"/>
      <c r="H680" s="4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172"/>
      <c r="B681" s="93"/>
      <c r="C681" s="93"/>
      <c r="D681" s="49"/>
      <c r="E681" s="116"/>
      <c r="F681" s="116"/>
      <c r="G681" s="94"/>
      <c r="H681" s="4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172"/>
      <c r="B682" s="93"/>
      <c r="C682" s="93"/>
      <c r="D682" s="49"/>
      <c r="E682" s="116"/>
      <c r="F682" s="116"/>
      <c r="G682" s="94"/>
      <c r="H682" s="4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172"/>
      <c r="B683" s="93"/>
      <c r="C683" s="93"/>
      <c r="D683" s="49"/>
      <c r="E683" s="116"/>
      <c r="F683" s="116"/>
      <c r="G683" s="94"/>
      <c r="H683" s="4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172"/>
      <c r="B684" s="93"/>
      <c r="C684" s="93"/>
      <c r="D684" s="49"/>
      <c r="E684" s="116"/>
      <c r="F684" s="116"/>
      <c r="G684" s="94"/>
      <c r="H684" s="4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172"/>
      <c r="B685" s="93"/>
      <c r="C685" s="93"/>
      <c r="D685" s="49"/>
      <c r="E685" s="116"/>
      <c r="F685" s="116"/>
      <c r="G685" s="94"/>
      <c r="H685" s="4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172"/>
      <c r="B686" s="93"/>
      <c r="C686" s="93"/>
      <c r="D686" s="49"/>
      <c r="E686" s="116"/>
      <c r="F686" s="116"/>
      <c r="G686" s="94"/>
      <c r="H686" s="4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172"/>
      <c r="B687" s="93"/>
      <c r="C687" s="93"/>
      <c r="D687" s="49"/>
      <c r="E687" s="116"/>
      <c r="F687" s="116"/>
      <c r="G687" s="94"/>
      <c r="H687" s="4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172"/>
      <c r="B688" s="93"/>
      <c r="C688" s="93"/>
      <c r="D688" s="49"/>
      <c r="E688" s="116"/>
      <c r="F688" s="116"/>
      <c r="G688" s="94"/>
      <c r="H688" s="4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172"/>
      <c r="B689" s="93"/>
      <c r="C689" s="93"/>
      <c r="D689" s="49"/>
      <c r="E689" s="116"/>
      <c r="F689" s="116"/>
      <c r="G689" s="94"/>
      <c r="H689" s="4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172"/>
      <c r="B690" s="93"/>
      <c r="C690" s="93"/>
      <c r="D690" s="49"/>
      <c r="E690" s="116"/>
      <c r="F690" s="116"/>
      <c r="G690" s="94"/>
      <c r="H690" s="4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172"/>
      <c r="B691" s="93"/>
      <c r="C691" s="93"/>
      <c r="D691" s="49"/>
      <c r="E691" s="116"/>
      <c r="F691" s="116"/>
      <c r="G691" s="94"/>
      <c r="H691" s="4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172"/>
      <c r="B692" s="93"/>
      <c r="C692" s="93"/>
      <c r="D692" s="49"/>
      <c r="E692" s="116"/>
      <c r="F692" s="116"/>
      <c r="G692" s="94"/>
      <c r="H692" s="4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172"/>
      <c r="B693" s="93"/>
      <c r="C693" s="93"/>
      <c r="D693" s="49"/>
      <c r="E693" s="116"/>
      <c r="F693" s="116"/>
      <c r="G693" s="94"/>
      <c r="H693" s="4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172"/>
      <c r="B694" s="93"/>
      <c r="C694" s="93"/>
      <c r="D694" s="49"/>
      <c r="E694" s="116"/>
      <c r="F694" s="116"/>
      <c r="G694" s="94"/>
      <c r="H694" s="4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172"/>
      <c r="B695" s="93"/>
      <c r="C695" s="93"/>
      <c r="D695" s="49"/>
      <c r="E695" s="116"/>
      <c r="F695" s="116"/>
      <c r="G695" s="94"/>
      <c r="H695" s="4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172"/>
      <c r="B696" s="93"/>
      <c r="C696" s="93"/>
      <c r="D696" s="49"/>
      <c r="E696" s="116"/>
      <c r="F696" s="116"/>
      <c r="G696" s="94"/>
      <c r="H696" s="4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172"/>
      <c r="B697" s="93"/>
      <c r="C697" s="93"/>
      <c r="D697" s="49"/>
      <c r="E697" s="116"/>
      <c r="F697" s="116"/>
      <c r="G697" s="94"/>
      <c r="H697" s="4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172"/>
      <c r="B698" s="93"/>
      <c r="C698" s="93"/>
      <c r="D698" s="49"/>
      <c r="E698" s="116"/>
      <c r="F698" s="116"/>
      <c r="G698" s="94"/>
      <c r="H698" s="4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172"/>
      <c r="B699" s="93"/>
      <c r="C699" s="93"/>
      <c r="D699" s="49"/>
      <c r="E699" s="116"/>
      <c r="F699" s="116"/>
      <c r="G699" s="94"/>
      <c r="H699" s="4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172"/>
      <c r="B700" s="93"/>
      <c r="C700" s="93"/>
      <c r="D700" s="49"/>
      <c r="E700" s="116"/>
      <c r="F700" s="116"/>
      <c r="G700" s="94"/>
      <c r="H700" s="4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172"/>
      <c r="B701" s="93"/>
      <c r="C701" s="93"/>
      <c r="D701" s="49"/>
      <c r="E701" s="116"/>
      <c r="F701" s="116"/>
      <c r="G701" s="94"/>
      <c r="H701" s="4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172"/>
      <c r="B702" s="93"/>
      <c r="C702" s="93"/>
      <c r="D702" s="49"/>
      <c r="E702" s="116"/>
      <c r="F702" s="116"/>
      <c r="G702" s="94"/>
      <c r="H702" s="4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172"/>
      <c r="B703" s="93"/>
      <c r="C703" s="93"/>
      <c r="D703" s="49"/>
      <c r="E703" s="116"/>
      <c r="F703" s="116"/>
      <c r="G703" s="94"/>
      <c r="H703" s="4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172"/>
      <c r="B704" s="93"/>
      <c r="C704" s="93"/>
      <c r="D704" s="49"/>
      <c r="E704" s="116"/>
      <c r="F704" s="116"/>
      <c r="G704" s="94"/>
      <c r="H704" s="4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172"/>
      <c r="B705" s="93"/>
      <c r="C705" s="93"/>
      <c r="D705" s="49"/>
      <c r="E705" s="116"/>
      <c r="F705" s="116"/>
      <c r="G705" s="94"/>
      <c r="H705" s="4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172"/>
      <c r="B706" s="93"/>
      <c r="C706" s="93"/>
      <c r="D706" s="49"/>
      <c r="E706" s="116"/>
      <c r="F706" s="116"/>
      <c r="G706" s="94"/>
      <c r="H706" s="4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172"/>
      <c r="B707" s="93"/>
      <c r="C707" s="93"/>
      <c r="D707" s="49"/>
      <c r="E707" s="116"/>
      <c r="F707" s="116"/>
      <c r="G707" s="94"/>
      <c r="H707" s="4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172"/>
      <c r="B708" s="93"/>
      <c r="C708" s="93"/>
      <c r="D708" s="49"/>
      <c r="E708" s="116"/>
      <c r="F708" s="116"/>
      <c r="G708" s="94"/>
      <c r="H708" s="4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172"/>
      <c r="B709" s="93"/>
      <c r="C709" s="93"/>
      <c r="D709" s="49"/>
      <c r="E709" s="116"/>
      <c r="F709" s="116"/>
      <c r="G709" s="94"/>
      <c r="H709" s="4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172"/>
      <c r="B710" s="93"/>
      <c r="C710" s="93"/>
      <c r="D710" s="49"/>
      <c r="E710" s="116"/>
      <c r="F710" s="116"/>
      <c r="G710" s="94"/>
      <c r="H710" s="4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172"/>
      <c r="B711" s="93"/>
      <c r="C711" s="93"/>
      <c r="D711" s="49"/>
      <c r="E711" s="116"/>
      <c r="F711" s="116"/>
      <c r="G711" s="94"/>
      <c r="H711" s="4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172"/>
      <c r="B712" s="93"/>
      <c r="C712" s="93"/>
      <c r="D712" s="49"/>
      <c r="E712" s="116"/>
      <c r="F712" s="116"/>
      <c r="G712" s="94"/>
      <c r="H712" s="4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172"/>
      <c r="B713" s="93"/>
      <c r="C713" s="93"/>
      <c r="D713" s="49"/>
      <c r="E713" s="116"/>
      <c r="F713" s="116"/>
      <c r="G713" s="94"/>
      <c r="H713" s="4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172"/>
      <c r="B714" s="93"/>
      <c r="C714" s="93"/>
      <c r="D714" s="49"/>
      <c r="E714" s="116"/>
      <c r="F714" s="116"/>
      <c r="G714" s="94"/>
      <c r="H714" s="4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172"/>
      <c r="B715" s="93"/>
      <c r="C715" s="93"/>
      <c r="D715" s="49"/>
      <c r="E715" s="116"/>
      <c r="F715" s="116"/>
      <c r="G715" s="94"/>
      <c r="H715" s="4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172"/>
      <c r="B716" s="93"/>
      <c r="C716" s="93"/>
      <c r="D716" s="49"/>
      <c r="E716" s="116"/>
      <c r="F716" s="116"/>
      <c r="G716" s="94"/>
      <c r="H716" s="4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172"/>
      <c r="B717" s="93"/>
      <c r="C717" s="93"/>
      <c r="D717" s="49"/>
      <c r="E717" s="116"/>
      <c r="F717" s="116"/>
      <c r="G717" s="94"/>
      <c r="H717" s="4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172"/>
      <c r="B718" s="93"/>
      <c r="C718" s="93"/>
      <c r="D718" s="49"/>
      <c r="E718" s="116"/>
      <c r="F718" s="116"/>
      <c r="G718" s="94"/>
      <c r="H718" s="4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172"/>
      <c r="B719" s="93"/>
      <c r="C719" s="93"/>
      <c r="D719" s="49"/>
      <c r="E719" s="116"/>
      <c r="F719" s="116"/>
      <c r="G719" s="94"/>
      <c r="H719" s="4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172"/>
      <c r="B720" s="93"/>
      <c r="C720" s="93"/>
      <c r="D720" s="49"/>
      <c r="E720" s="116"/>
      <c r="F720" s="116"/>
      <c r="G720" s="94"/>
      <c r="H720" s="4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172"/>
      <c r="B721" s="93"/>
      <c r="C721" s="93"/>
      <c r="D721" s="49"/>
      <c r="E721" s="116"/>
      <c r="F721" s="116"/>
      <c r="G721" s="94"/>
      <c r="H721" s="4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172"/>
      <c r="B722" s="93"/>
      <c r="C722" s="93"/>
      <c r="D722" s="49"/>
      <c r="E722" s="116"/>
      <c r="F722" s="116"/>
      <c r="G722" s="94"/>
      <c r="H722" s="4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172"/>
      <c r="B723" s="93"/>
      <c r="C723" s="93"/>
      <c r="D723" s="49"/>
      <c r="E723" s="116"/>
      <c r="F723" s="116"/>
      <c r="G723" s="94"/>
      <c r="H723" s="4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172"/>
      <c r="B724" s="93"/>
      <c r="C724" s="93"/>
      <c r="D724" s="49"/>
      <c r="E724" s="116"/>
      <c r="F724" s="116"/>
      <c r="G724" s="94"/>
      <c r="H724" s="4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172"/>
      <c r="B725" s="93"/>
      <c r="C725" s="93"/>
      <c r="D725" s="49"/>
      <c r="E725" s="116"/>
      <c r="F725" s="116"/>
      <c r="G725" s="94"/>
      <c r="H725" s="4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172"/>
      <c r="B726" s="93"/>
      <c r="C726" s="93"/>
      <c r="D726" s="49"/>
      <c r="E726" s="116"/>
      <c r="F726" s="116"/>
      <c r="G726" s="94"/>
      <c r="H726" s="4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172"/>
      <c r="B727" s="93"/>
      <c r="C727" s="93"/>
      <c r="D727" s="49"/>
      <c r="E727" s="116"/>
      <c r="F727" s="116"/>
      <c r="G727" s="94"/>
      <c r="H727" s="4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172"/>
      <c r="B728" s="93"/>
      <c r="C728" s="93"/>
      <c r="D728" s="49"/>
      <c r="E728" s="116"/>
      <c r="F728" s="116"/>
      <c r="G728" s="94"/>
      <c r="H728" s="4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172"/>
      <c r="B729" s="93"/>
      <c r="C729" s="93"/>
      <c r="D729" s="49"/>
      <c r="E729" s="116"/>
      <c r="F729" s="116"/>
      <c r="G729" s="94"/>
      <c r="H729" s="4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172"/>
      <c r="B730" s="93"/>
      <c r="C730" s="93"/>
      <c r="D730" s="49"/>
      <c r="E730" s="116"/>
      <c r="F730" s="116"/>
      <c r="G730" s="94"/>
      <c r="H730" s="4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172"/>
      <c r="B731" s="93"/>
      <c r="C731" s="93"/>
      <c r="D731" s="49"/>
      <c r="E731" s="116"/>
      <c r="F731" s="116"/>
      <c r="G731" s="94"/>
      <c r="H731" s="4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172"/>
      <c r="B732" s="93"/>
      <c r="C732" s="93"/>
      <c r="D732" s="49"/>
      <c r="E732" s="116"/>
      <c r="F732" s="116"/>
      <c r="G732" s="94"/>
      <c r="H732" s="4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172"/>
      <c r="B733" s="93"/>
      <c r="C733" s="93"/>
      <c r="D733" s="49"/>
      <c r="E733" s="116"/>
      <c r="F733" s="116"/>
      <c r="G733" s="94"/>
      <c r="H733" s="4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172"/>
      <c r="B734" s="93"/>
      <c r="C734" s="93"/>
      <c r="D734" s="49"/>
      <c r="E734" s="116"/>
      <c r="F734" s="116"/>
      <c r="G734" s="94"/>
      <c r="H734" s="4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172"/>
      <c r="B735" s="93"/>
      <c r="C735" s="93"/>
      <c r="D735" s="49"/>
      <c r="E735" s="116"/>
      <c r="F735" s="116"/>
      <c r="G735" s="94"/>
      <c r="H735" s="4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172"/>
      <c r="B736" s="93"/>
      <c r="C736" s="93"/>
      <c r="D736" s="49"/>
      <c r="E736" s="116"/>
      <c r="F736" s="116"/>
      <c r="G736" s="94"/>
      <c r="H736" s="4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172"/>
      <c r="B737" s="93"/>
      <c r="C737" s="93"/>
      <c r="D737" s="49"/>
      <c r="E737" s="116"/>
      <c r="F737" s="116"/>
      <c r="G737" s="94"/>
      <c r="H737" s="4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172"/>
      <c r="B738" s="93"/>
      <c r="C738" s="93"/>
      <c r="D738" s="49"/>
      <c r="E738" s="116"/>
      <c r="F738" s="116"/>
      <c r="G738" s="94"/>
      <c r="H738" s="4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172"/>
      <c r="B739" s="93"/>
      <c r="C739" s="93"/>
      <c r="D739" s="49"/>
      <c r="E739" s="116"/>
      <c r="F739" s="116"/>
      <c r="G739" s="94"/>
      <c r="H739" s="4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172"/>
      <c r="B740" s="93"/>
      <c r="C740" s="93"/>
      <c r="D740" s="49"/>
      <c r="E740" s="116"/>
      <c r="F740" s="116"/>
      <c r="G740" s="94"/>
      <c r="H740" s="4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172"/>
      <c r="B741" s="93"/>
      <c r="C741" s="93"/>
      <c r="D741" s="49"/>
      <c r="E741" s="116"/>
      <c r="F741" s="116"/>
      <c r="G741" s="94"/>
      <c r="H741" s="4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172"/>
      <c r="B742" s="93"/>
      <c r="C742" s="93"/>
      <c r="D742" s="49"/>
      <c r="E742" s="116"/>
      <c r="F742" s="116"/>
      <c r="G742" s="94"/>
      <c r="H742" s="4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172"/>
      <c r="B743" s="93"/>
      <c r="C743" s="93"/>
      <c r="D743" s="49"/>
      <c r="E743" s="116"/>
      <c r="F743" s="116"/>
      <c r="G743" s="94"/>
      <c r="H743" s="4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172"/>
      <c r="B744" s="93"/>
      <c r="C744" s="93"/>
      <c r="D744" s="49"/>
      <c r="E744" s="116"/>
      <c r="F744" s="116"/>
      <c r="G744" s="94"/>
      <c r="H744" s="4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172"/>
      <c r="B745" s="93"/>
      <c r="C745" s="93"/>
      <c r="D745" s="49"/>
      <c r="E745" s="116"/>
      <c r="F745" s="116"/>
      <c r="G745" s="94"/>
      <c r="H745" s="4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172"/>
      <c r="B746" s="93"/>
      <c r="C746" s="93"/>
      <c r="D746" s="49"/>
      <c r="E746" s="116"/>
      <c r="F746" s="116"/>
      <c r="G746" s="94"/>
      <c r="H746" s="4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172"/>
      <c r="B747" s="93"/>
      <c r="C747" s="93"/>
      <c r="D747" s="49"/>
      <c r="E747" s="116"/>
      <c r="F747" s="116"/>
      <c r="G747" s="94"/>
      <c r="H747" s="4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172"/>
      <c r="B748" s="93"/>
      <c r="C748" s="93"/>
      <c r="D748" s="49"/>
      <c r="E748" s="116"/>
      <c r="F748" s="116"/>
      <c r="G748" s="94"/>
      <c r="H748" s="4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172"/>
      <c r="B749" s="93"/>
      <c r="C749" s="93"/>
      <c r="D749" s="49"/>
      <c r="E749" s="116"/>
      <c r="F749" s="116"/>
      <c r="G749" s="94"/>
      <c r="H749" s="4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172"/>
      <c r="B750" s="93"/>
      <c r="C750" s="93"/>
      <c r="D750" s="49"/>
      <c r="E750" s="116"/>
      <c r="F750" s="116"/>
      <c r="G750" s="94"/>
      <c r="H750" s="4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172"/>
      <c r="B751" s="93"/>
      <c r="C751" s="93"/>
      <c r="D751" s="49"/>
      <c r="E751" s="116"/>
      <c r="F751" s="116"/>
      <c r="G751" s="94"/>
      <c r="H751" s="4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172"/>
      <c r="B752" s="93"/>
      <c r="C752" s="93"/>
      <c r="D752" s="49"/>
      <c r="E752" s="116"/>
      <c r="F752" s="116"/>
      <c r="G752" s="94"/>
      <c r="H752" s="4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172"/>
      <c r="B753" s="93"/>
      <c r="C753" s="93"/>
      <c r="D753" s="49"/>
      <c r="E753" s="116"/>
      <c r="F753" s="116"/>
      <c r="G753" s="94"/>
      <c r="H753" s="4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172"/>
      <c r="B754" s="93"/>
      <c r="C754" s="93"/>
      <c r="D754" s="49"/>
      <c r="E754" s="116"/>
      <c r="F754" s="116"/>
      <c r="G754" s="94"/>
      <c r="H754" s="4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172"/>
      <c r="B755" s="93"/>
      <c r="C755" s="93"/>
      <c r="D755" s="49"/>
      <c r="E755" s="116"/>
      <c r="F755" s="116"/>
      <c r="G755" s="94"/>
      <c r="H755" s="4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172"/>
      <c r="B756" s="93"/>
      <c r="C756" s="93"/>
      <c r="D756" s="49"/>
      <c r="E756" s="116"/>
      <c r="F756" s="116"/>
      <c r="G756" s="94"/>
      <c r="H756" s="4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172"/>
      <c r="B757" s="93"/>
      <c r="C757" s="93"/>
      <c r="D757" s="49"/>
      <c r="E757" s="116"/>
      <c r="F757" s="116"/>
      <c r="G757" s="94"/>
      <c r="H757" s="4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172"/>
      <c r="B758" s="93"/>
      <c r="C758" s="93"/>
      <c r="D758" s="49"/>
      <c r="E758" s="116"/>
      <c r="F758" s="116"/>
      <c r="G758" s="94"/>
      <c r="H758" s="4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172"/>
      <c r="B759" s="93"/>
      <c r="C759" s="93"/>
      <c r="D759" s="49"/>
      <c r="E759" s="116"/>
      <c r="F759" s="116"/>
      <c r="G759" s="94"/>
      <c r="H759" s="4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172"/>
      <c r="B760" s="93"/>
      <c r="C760" s="93"/>
      <c r="D760" s="49"/>
      <c r="E760" s="116"/>
      <c r="F760" s="116"/>
      <c r="G760" s="94"/>
      <c r="H760" s="4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172"/>
      <c r="B761" s="93"/>
      <c r="C761" s="93"/>
      <c r="D761" s="49"/>
      <c r="E761" s="116"/>
      <c r="F761" s="116"/>
      <c r="G761" s="94"/>
      <c r="H761" s="4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172"/>
      <c r="B762" s="93"/>
      <c r="C762" s="93"/>
      <c r="D762" s="49"/>
      <c r="E762" s="116"/>
      <c r="F762" s="116"/>
      <c r="G762" s="94"/>
      <c r="H762" s="4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172"/>
      <c r="B763" s="93"/>
      <c r="C763" s="93"/>
      <c r="D763" s="49"/>
      <c r="E763" s="116"/>
      <c r="F763" s="116"/>
      <c r="G763" s="94"/>
      <c r="H763" s="4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172"/>
      <c r="B764" s="93"/>
      <c r="C764" s="93"/>
      <c r="D764" s="49"/>
      <c r="E764" s="116"/>
      <c r="F764" s="116"/>
      <c r="G764" s="94"/>
      <c r="H764" s="4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172"/>
      <c r="B765" s="93"/>
      <c r="C765" s="93"/>
      <c r="D765" s="49"/>
      <c r="E765" s="116"/>
      <c r="F765" s="116"/>
      <c r="G765" s="94"/>
      <c r="H765" s="4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172"/>
      <c r="B766" s="93"/>
      <c r="C766" s="93"/>
      <c r="D766" s="49"/>
      <c r="E766" s="116"/>
      <c r="F766" s="116"/>
      <c r="G766" s="94"/>
      <c r="H766" s="4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172"/>
      <c r="B767" s="93"/>
      <c r="C767" s="93"/>
      <c r="D767" s="49"/>
      <c r="E767" s="116"/>
      <c r="F767" s="116"/>
      <c r="G767" s="94"/>
      <c r="H767" s="4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172"/>
      <c r="B768" s="93"/>
      <c r="C768" s="93"/>
      <c r="D768" s="49"/>
      <c r="E768" s="116"/>
      <c r="F768" s="116"/>
      <c r="G768" s="94"/>
      <c r="H768" s="4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172"/>
      <c r="B769" s="93"/>
      <c r="C769" s="93"/>
      <c r="D769" s="49"/>
      <c r="E769" s="116"/>
      <c r="F769" s="116"/>
      <c r="G769" s="94"/>
      <c r="H769" s="4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172"/>
      <c r="B770" s="93"/>
      <c r="C770" s="93"/>
      <c r="D770" s="49"/>
      <c r="E770" s="116"/>
      <c r="F770" s="116"/>
      <c r="G770" s="94"/>
      <c r="H770" s="4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172"/>
      <c r="B771" s="93"/>
      <c r="C771" s="93"/>
      <c r="D771" s="49"/>
      <c r="E771" s="116"/>
      <c r="F771" s="116"/>
      <c r="G771" s="94"/>
      <c r="H771" s="4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172"/>
      <c r="B772" s="93"/>
      <c r="C772" s="93"/>
      <c r="D772" s="49"/>
      <c r="E772" s="116"/>
      <c r="F772" s="116"/>
      <c r="G772" s="94"/>
      <c r="H772" s="4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172"/>
      <c r="B773" s="93"/>
      <c r="C773" s="93"/>
      <c r="D773" s="49"/>
      <c r="E773" s="116"/>
      <c r="F773" s="116"/>
      <c r="G773" s="94"/>
      <c r="H773" s="4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172"/>
      <c r="B774" s="93"/>
      <c r="C774" s="93"/>
      <c r="D774" s="49"/>
      <c r="E774" s="116"/>
      <c r="F774" s="116"/>
      <c r="G774" s="94"/>
      <c r="H774" s="4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172"/>
      <c r="B775" s="93"/>
      <c r="C775" s="93"/>
      <c r="D775" s="49"/>
      <c r="E775" s="116"/>
      <c r="F775" s="116"/>
      <c r="G775" s="94"/>
      <c r="H775" s="4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172"/>
      <c r="B776" s="93"/>
      <c r="C776" s="93"/>
      <c r="D776" s="49"/>
      <c r="E776" s="116"/>
      <c r="F776" s="116"/>
      <c r="G776" s="94"/>
      <c r="H776" s="4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172"/>
      <c r="B777" s="93"/>
      <c r="C777" s="93"/>
      <c r="D777" s="49"/>
      <c r="E777" s="116"/>
      <c r="F777" s="116"/>
      <c r="G777" s="94"/>
      <c r="H777" s="4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172"/>
      <c r="B778" s="93"/>
      <c r="C778" s="93"/>
      <c r="D778" s="49"/>
      <c r="E778" s="116"/>
      <c r="F778" s="116"/>
      <c r="G778" s="94"/>
      <c r="H778" s="4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172"/>
      <c r="B779" s="93"/>
      <c r="C779" s="93"/>
      <c r="D779" s="49"/>
      <c r="E779" s="116"/>
      <c r="F779" s="116"/>
      <c r="G779" s="94"/>
      <c r="H779" s="4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172"/>
      <c r="B780" s="93"/>
      <c r="C780" s="93"/>
      <c r="D780" s="49"/>
      <c r="E780" s="116"/>
      <c r="F780" s="116"/>
      <c r="G780" s="94"/>
      <c r="H780" s="4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172"/>
      <c r="B781" s="93"/>
      <c r="C781" s="93"/>
      <c r="D781" s="49"/>
      <c r="E781" s="116"/>
      <c r="F781" s="116"/>
      <c r="G781" s="94"/>
      <c r="H781" s="4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172"/>
      <c r="B782" s="93"/>
      <c r="C782" s="93"/>
      <c r="D782" s="49"/>
      <c r="E782" s="116"/>
      <c r="F782" s="116"/>
      <c r="G782" s="94"/>
      <c r="H782" s="4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172"/>
      <c r="B783" s="93"/>
      <c r="C783" s="93"/>
      <c r="D783" s="49"/>
      <c r="E783" s="116"/>
      <c r="F783" s="116"/>
      <c r="G783" s="94"/>
      <c r="H783" s="4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172"/>
      <c r="B784" s="93"/>
      <c r="C784" s="93"/>
      <c r="D784" s="49"/>
      <c r="E784" s="116"/>
      <c r="F784" s="116"/>
      <c r="G784" s="94"/>
      <c r="H784" s="4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172"/>
      <c r="B785" s="93"/>
      <c r="C785" s="93"/>
      <c r="D785" s="49"/>
      <c r="E785" s="116"/>
      <c r="F785" s="116"/>
      <c r="G785" s="94"/>
      <c r="H785" s="4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172"/>
      <c r="B786" s="93"/>
      <c r="C786" s="93"/>
      <c r="D786" s="49"/>
      <c r="E786" s="116"/>
      <c r="F786" s="116"/>
      <c r="G786" s="94"/>
      <c r="H786" s="4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172"/>
      <c r="B787" s="93"/>
      <c r="C787" s="93"/>
      <c r="D787" s="49"/>
      <c r="E787" s="116"/>
      <c r="F787" s="116"/>
      <c r="G787" s="94"/>
      <c r="H787" s="4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172"/>
      <c r="B788" s="93"/>
      <c r="C788" s="93"/>
      <c r="D788" s="49"/>
      <c r="E788" s="116"/>
      <c r="F788" s="116"/>
      <c r="G788" s="94"/>
      <c r="H788" s="4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172"/>
      <c r="B789" s="93"/>
      <c r="C789" s="93"/>
      <c r="D789" s="49"/>
      <c r="E789" s="116"/>
      <c r="F789" s="116"/>
      <c r="G789" s="94"/>
      <c r="H789" s="4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172"/>
      <c r="B790" s="93"/>
      <c r="C790" s="93"/>
      <c r="D790" s="49"/>
      <c r="E790" s="116"/>
      <c r="F790" s="116"/>
      <c r="G790" s="94"/>
      <c r="H790" s="4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172"/>
      <c r="B791" s="93"/>
      <c r="C791" s="93"/>
      <c r="D791" s="49"/>
      <c r="E791" s="116"/>
      <c r="F791" s="116"/>
      <c r="G791" s="94"/>
      <c r="H791" s="4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172"/>
      <c r="B792" s="93"/>
      <c r="C792" s="93"/>
      <c r="D792" s="49"/>
      <c r="E792" s="116"/>
      <c r="F792" s="116"/>
      <c r="G792" s="94"/>
      <c r="H792" s="4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172"/>
      <c r="B793" s="93"/>
      <c r="C793" s="93"/>
      <c r="D793" s="49"/>
      <c r="E793" s="116"/>
      <c r="F793" s="116"/>
      <c r="G793" s="94"/>
      <c r="H793" s="4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172"/>
      <c r="B794" s="93"/>
      <c r="C794" s="93"/>
      <c r="D794" s="49"/>
      <c r="E794" s="116"/>
      <c r="F794" s="116"/>
      <c r="G794" s="94"/>
      <c r="H794" s="4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172"/>
      <c r="B795" s="93"/>
      <c r="C795" s="93"/>
      <c r="D795" s="49"/>
      <c r="E795" s="116"/>
      <c r="F795" s="116"/>
      <c r="G795" s="94"/>
      <c r="H795" s="4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172"/>
      <c r="B796" s="93"/>
      <c r="C796" s="93"/>
      <c r="D796" s="49"/>
      <c r="E796" s="116"/>
      <c r="F796" s="116"/>
      <c r="G796" s="94"/>
      <c r="H796" s="4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172"/>
      <c r="B797" s="93"/>
      <c r="C797" s="93"/>
      <c r="D797" s="49"/>
      <c r="E797" s="116"/>
      <c r="F797" s="116"/>
      <c r="G797" s="94"/>
      <c r="H797" s="4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172"/>
      <c r="B798" s="93"/>
      <c r="C798" s="93"/>
      <c r="D798" s="49"/>
      <c r="E798" s="116"/>
      <c r="F798" s="116"/>
      <c r="G798" s="94"/>
      <c r="H798" s="4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172"/>
      <c r="B799" s="93"/>
      <c r="C799" s="93"/>
      <c r="D799" s="49"/>
      <c r="E799" s="116"/>
      <c r="F799" s="116"/>
      <c r="G799" s="94"/>
      <c r="H799" s="4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172"/>
      <c r="B800" s="93"/>
      <c r="C800" s="93"/>
      <c r="D800" s="49"/>
      <c r="E800" s="116"/>
      <c r="F800" s="116"/>
      <c r="G800" s="94"/>
      <c r="H800" s="4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172"/>
      <c r="B801" s="93"/>
      <c r="C801" s="93"/>
      <c r="D801" s="49"/>
      <c r="E801" s="116"/>
      <c r="F801" s="116"/>
      <c r="G801" s="94"/>
      <c r="H801" s="4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172"/>
      <c r="B802" s="93"/>
      <c r="C802" s="93"/>
      <c r="D802" s="49"/>
      <c r="E802" s="116"/>
      <c r="F802" s="116"/>
      <c r="G802" s="94"/>
      <c r="H802" s="4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172"/>
      <c r="B803" s="93"/>
      <c r="C803" s="93"/>
      <c r="D803" s="49"/>
      <c r="E803" s="116"/>
      <c r="F803" s="116"/>
      <c r="G803" s="94"/>
      <c r="H803" s="4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172"/>
      <c r="B804" s="93"/>
      <c r="C804" s="93"/>
      <c r="D804" s="49"/>
      <c r="E804" s="116"/>
      <c r="F804" s="116"/>
      <c r="G804" s="94"/>
      <c r="H804" s="4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172"/>
      <c r="B805" s="93"/>
      <c r="C805" s="93"/>
      <c r="D805" s="49"/>
      <c r="E805" s="116"/>
      <c r="F805" s="116"/>
      <c r="G805" s="94"/>
      <c r="H805" s="4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172"/>
      <c r="B806" s="93"/>
      <c r="C806" s="93"/>
      <c r="D806" s="49"/>
      <c r="E806" s="116"/>
      <c r="F806" s="116"/>
      <c r="G806" s="94"/>
      <c r="H806" s="4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172"/>
      <c r="B807" s="93"/>
      <c r="C807" s="93"/>
      <c r="D807" s="49"/>
      <c r="E807" s="116"/>
      <c r="F807" s="116"/>
      <c r="G807" s="94"/>
      <c r="H807" s="4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172"/>
      <c r="B808" s="93"/>
      <c r="C808" s="93"/>
      <c r="D808" s="49"/>
      <c r="E808" s="116"/>
      <c r="F808" s="116"/>
      <c r="G808" s="94"/>
      <c r="H808" s="4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172"/>
      <c r="B809" s="93"/>
      <c r="C809" s="93"/>
      <c r="D809" s="49"/>
      <c r="E809" s="116"/>
      <c r="F809" s="116"/>
      <c r="G809" s="94"/>
      <c r="H809" s="4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172"/>
      <c r="B810" s="93"/>
      <c r="C810" s="93"/>
      <c r="D810" s="49"/>
      <c r="E810" s="116"/>
      <c r="F810" s="116"/>
      <c r="G810" s="94"/>
      <c r="H810" s="4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172"/>
      <c r="B811" s="93"/>
      <c r="C811" s="93"/>
      <c r="D811" s="49"/>
      <c r="E811" s="116"/>
      <c r="F811" s="116"/>
      <c r="G811" s="94"/>
      <c r="H811" s="4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172"/>
      <c r="B812" s="93"/>
      <c r="C812" s="93"/>
      <c r="D812" s="49"/>
      <c r="E812" s="116"/>
      <c r="F812" s="116"/>
      <c r="G812" s="94"/>
      <c r="H812" s="4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172"/>
      <c r="B813" s="93"/>
      <c r="C813" s="93"/>
      <c r="D813" s="49"/>
      <c r="E813" s="116"/>
      <c r="F813" s="116"/>
      <c r="G813" s="94"/>
      <c r="H813" s="4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172"/>
      <c r="B814" s="93"/>
      <c r="C814" s="93"/>
      <c r="D814" s="49"/>
      <c r="E814" s="116"/>
      <c r="F814" s="116"/>
      <c r="G814" s="94"/>
      <c r="H814" s="4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172"/>
      <c r="B815" s="93"/>
      <c r="C815" s="93"/>
      <c r="D815" s="49"/>
      <c r="E815" s="116"/>
      <c r="F815" s="116"/>
      <c r="G815" s="94"/>
      <c r="H815" s="4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172"/>
      <c r="B816" s="93"/>
      <c r="C816" s="93"/>
      <c r="D816" s="49"/>
      <c r="E816" s="116"/>
      <c r="F816" s="116"/>
      <c r="G816" s="94"/>
      <c r="H816" s="4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172"/>
      <c r="B817" s="93"/>
      <c r="C817" s="93"/>
      <c r="D817" s="49"/>
      <c r="E817" s="116"/>
      <c r="F817" s="116"/>
      <c r="G817" s="94"/>
      <c r="H817" s="4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172"/>
      <c r="B818" s="93"/>
      <c r="C818" s="93"/>
      <c r="D818" s="49"/>
      <c r="E818" s="116"/>
      <c r="F818" s="116"/>
      <c r="G818" s="94"/>
      <c r="H818" s="4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172"/>
      <c r="B819" s="93"/>
      <c r="C819" s="93"/>
      <c r="D819" s="49"/>
      <c r="E819" s="116"/>
      <c r="F819" s="116"/>
      <c r="G819" s="94"/>
      <c r="H819" s="4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172"/>
      <c r="B820" s="93"/>
      <c r="C820" s="93"/>
      <c r="D820" s="49"/>
      <c r="E820" s="116"/>
      <c r="F820" s="116"/>
      <c r="G820" s="94"/>
      <c r="H820" s="4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172"/>
      <c r="B821" s="93"/>
      <c r="C821" s="93"/>
      <c r="D821" s="49"/>
      <c r="E821" s="116"/>
      <c r="F821" s="116"/>
      <c r="G821" s="94"/>
      <c r="H821" s="4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172"/>
      <c r="B822" s="93"/>
      <c r="C822" s="93"/>
      <c r="D822" s="49"/>
      <c r="E822" s="116"/>
      <c r="F822" s="116"/>
      <c r="G822" s="94"/>
      <c r="H822" s="4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172"/>
      <c r="B823" s="93"/>
      <c r="C823" s="93"/>
      <c r="D823" s="49"/>
      <c r="E823" s="116"/>
      <c r="F823" s="116"/>
      <c r="G823" s="94"/>
      <c r="H823" s="4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172"/>
      <c r="B824" s="93"/>
      <c r="C824" s="93"/>
      <c r="D824" s="49"/>
      <c r="E824" s="116"/>
      <c r="F824" s="116"/>
      <c r="G824" s="94"/>
      <c r="H824" s="4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172"/>
      <c r="B825" s="93"/>
      <c r="C825" s="93"/>
      <c r="D825" s="49"/>
      <c r="E825" s="116"/>
      <c r="F825" s="116"/>
      <c r="G825" s="94"/>
      <c r="H825" s="4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172"/>
      <c r="B826" s="93"/>
      <c r="C826" s="93"/>
      <c r="D826" s="49"/>
      <c r="E826" s="116"/>
      <c r="F826" s="116"/>
      <c r="G826" s="94"/>
      <c r="H826" s="4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172"/>
      <c r="B827" s="93"/>
      <c r="C827" s="93"/>
      <c r="D827" s="49"/>
      <c r="E827" s="116"/>
      <c r="F827" s="116"/>
      <c r="G827" s="94"/>
      <c r="H827" s="4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172"/>
      <c r="B828" s="93"/>
      <c r="C828" s="93"/>
      <c r="D828" s="49"/>
      <c r="E828" s="116"/>
      <c r="F828" s="116"/>
      <c r="G828" s="94"/>
      <c r="H828" s="4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172"/>
      <c r="B829" s="93"/>
      <c r="C829" s="93"/>
      <c r="D829" s="49"/>
      <c r="E829" s="116"/>
      <c r="F829" s="116"/>
      <c r="G829" s="94"/>
      <c r="H829" s="4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172"/>
      <c r="B830" s="93"/>
      <c r="C830" s="93"/>
      <c r="D830" s="49"/>
      <c r="E830" s="116"/>
      <c r="F830" s="116"/>
      <c r="G830" s="94"/>
      <c r="H830" s="4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172"/>
      <c r="B831" s="93"/>
      <c r="C831" s="93"/>
      <c r="D831" s="49"/>
      <c r="E831" s="116"/>
      <c r="F831" s="116"/>
      <c r="G831" s="94"/>
      <c r="H831" s="4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172"/>
      <c r="B832" s="93"/>
      <c r="C832" s="93"/>
      <c r="D832" s="49"/>
      <c r="E832" s="116"/>
      <c r="F832" s="116"/>
      <c r="G832" s="94"/>
      <c r="H832" s="4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172"/>
      <c r="B833" s="93"/>
      <c r="C833" s="93"/>
      <c r="D833" s="49"/>
      <c r="E833" s="116"/>
      <c r="F833" s="116"/>
      <c r="G833" s="94"/>
      <c r="H833" s="4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172"/>
      <c r="B834" s="93"/>
      <c r="C834" s="93"/>
      <c r="D834" s="49"/>
      <c r="E834" s="116"/>
      <c r="F834" s="116"/>
      <c r="G834" s="94"/>
      <c r="H834" s="4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172"/>
      <c r="B835" s="93"/>
      <c r="C835" s="93"/>
      <c r="D835" s="49"/>
      <c r="E835" s="116"/>
      <c r="F835" s="116"/>
      <c r="G835" s="94"/>
      <c r="H835" s="4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172"/>
      <c r="B836" s="93"/>
      <c r="C836" s="93"/>
      <c r="D836" s="49"/>
      <c r="E836" s="116"/>
      <c r="F836" s="116"/>
      <c r="G836" s="94"/>
      <c r="H836" s="4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172"/>
      <c r="B837" s="93"/>
      <c r="C837" s="93"/>
      <c r="D837" s="49"/>
      <c r="E837" s="116"/>
      <c r="F837" s="116"/>
      <c r="G837" s="94"/>
      <c r="H837" s="4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172"/>
      <c r="B838" s="93"/>
      <c r="C838" s="93"/>
      <c r="D838" s="49"/>
      <c r="E838" s="116"/>
      <c r="F838" s="116"/>
      <c r="G838" s="94"/>
      <c r="H838" s="4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172"/>
      <c r="B839" s="93"/>
      <c r="C839" s="93"/>
      <c r="D839" s="49"/>
      <c r="E839" s="116"/>
      <c r="F839" s="116"/>
      <c r="G839" s="94"/>
      <c r="H839" s="4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172"/>
      <c r="B840" s="93"/>
      <c r="C840" s="93"/>
      <c r="D840" s="49"/>
      <c r="E840" s="116"/>
      <c r="F840" s="116"/>
      <c r="G840" s="94"/>
      <c r="H840" s="4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172"/>
      <c r="B841" s="93"/>
      <c r="C841" s="93"/>
      <c r="D841" s="49"/>
      <c r="E841" s="116"/>
      <c r="F841" s="116"/>
      <c r="G841" s="94"/>
      <c r="H841" s="4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172"/>
      <c r="B842" s="93"/>
      <c r="C842" s="93"/>
      <c r="D842" s="49"/>
      <c r="E842" s="116"/>
      <c r="F842" s="116"/>
      <c r="G842" s="94"/>
      <c r="H842" s="4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172"/>
      <c r="B843" s="93"/>
      <c r="C843" s="93"/>
      <c r="D843" s="49"/>
      <c r="E843" s="116"/>
      <c r="F843" s="116"/>
      <c r="G843" s="94"/>
      <c r="H843" s="4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172"/>
      <c r="B844" s="93"/>
      <c r="C844" s="93"/>
      <c r="D844" s="49"/>
      <c r="E844" s="116"/>
      <c r="F844" s="116"/>
      <c r="G844" s="94"/>
      <c r="H844" s="4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172"/>
      <c r="B845" s="93"/>
      <c r="C845" s="93"/>
      <c r="D845" s="49"/>
      <c r="E845" s="116"/>
      <c r="F845" s="116"/>
      <c r="G845" s="94"/>
      <c r="H845" s="4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172"/>
      <c r="B846" s="93"/>
      <c r="C846" s="93"/>
      <c r="D846" s="49"/>
      <c r="E846" s="116"/>
      <c r="F846" s="116"/>
      <c r="G846" s="94"/>
      <c r="H846" s="4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172"/>
      <c r="B847" s="93"/>
      <c r="C847" s="93"/>
      <c r="D847" s="49"/>
      <c r="E847" s="116"/>
      <c r="F847" s="116"/>
      <c r="G847" s="94"/>
      <c r="H847" s="4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172"/>
      <c r="B848" s="93"/>
      <c r="C848" s="93"/>
      <c r="D848" s="49"/>
      <c r="E848" s="116"/>
      <c r="F848" s="116"/>
      <c r="G848" s="94"/>
      <c r="H848" s="4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172"/>
      <c r="B849" s="93"/>
      <c r="C849" s="93"/>
      <c r="D849" s="49"/>
      <c r="E849" s="116"/>
      <c r="F849" s="116"/>
      <c r="G849" s="94"/>
      <c r="H849" s="4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172"/>
      <c r="B850" s="93"/>
      <c r="C850" s="93"/>
      <c r="D850" s="49"/>
      <c r="E850" s="116"/>
      <c r="F850" s="116"/>
      <c r="G850" s="94"/>
      <c r="H850" s="4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172"/>
      <c r="B851" s="93"/>
      <c r="C851" s="93"/>
      <c r="D851" s="49"/>
      <c r="E851" s="116"/>
      <c r="F851" s="116"/>
      <c r="G851" s="94"/>
      <c r="H851" s="4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172"/>
      <c r="B852" s="93"/>
      <c r="C852" s="93"/>
      <c r="D852" s="49"/>
      <c r="E852" s="116"/>
      <c r="F852" s="116"/>
      <c r="G852" s="94"/>
      <c r="H852" s="4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172"/>
      <c r="B853" s="93"/>
      <c r="C853" s="93"/>
      <c r="D853" s="49"/>
      <c r="E853" s="116"/>
      <c r="F853" s="116"/>
      <c r="G853" s="94"/>
      <c r="H853" s="4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172"/>
      <c r="B854" s="93"/>
      <c r="C854" s="93"/>
      <c r="D854" s="49"/>
      <c r="E854" s="116"/>
      <c r="F854" s="116"/>
      <c r="G854" s="94"/>
      <c r="H854" s="4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172"/>
      <c r="B855" s="93"/>
      <c r="C855" s="93"/>
      <c r="D855" s="49"/>
      <c r="E855" s="116"/>
      <c r="F855" s="116"/>
      <c r="G855" s="94"/>
      <c r="H855" s="4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172"/>
      <c r="B856" s="93"/>
      <c r="C856" s="93"/>
      <c r="D856" s="49"/>
      <c r="E856" s="116"/>
      <c r="F856" s="116"/>
      <c r="G856" s="94"/>
      <c r="H856" s="4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172"/>
      <c r="B857" s="93"/>
      <c r="C857" s="93"/>
      <c r="D857" s="49"/>
      <c r="E857" s="116"/>
      <c r="F857" s="116"/>
      <c r="G857" s="94"/>
      <c r="H857" s="4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172"/>
      <c r="B858" s="93"/>
      <c r="C858" s="93"/>
      <c r="D858" s="49"/>
      <c r="E858" s="116"/>
      <c r="F858" s="116"/>
      <c r="G858" s="94"/>
      <c r="H858" s="4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172"/>
      <c r="B859" s="93"/>
      <c r="C859" s="93"/>
      <c r="D859" s="49"/>
      <c r="E859" s="116"/>
      <c r="F859" s="116"/>
      <c r="G859" s="94"/>
      <c r="H859" s="4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172"/>
      <c r="B860" s="93"/>
      <c r="C860" s="93"/>
      <c r="D860" s="49"/>
      <c r="E860" s="116"/>
      <c r="F860" s="116"/>
      <c r="G860" s="94"/>
      <c r="H860" s="4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172"/>
      <c r="B861" s="93"/>
      <c r="C861" s="93"/>
      <c r="D861" s="49"/>
      <c r="E861" s="116"/>
      <c r="F861" s="116"/>
      <c r="G861" s="94"/>
      <c r="H861" s="4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172"/>
      <c r="B862" s="93"/>
      <c r="C862" s="93"/>
      <c r="D862" s="49"/>
      <c r="E862" s="116"/>
      <c r="F862" s="116"/>
      <c r="G862" s="94"/>
      <c r="H862" s="4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172"/>
      <c r="B863" s="93"/>
      <c r="C863" s="93"/>
      <c r="D863" s="49"/>
      <c r="E863" s="116"/>
      <c r="F863" s="116"/>
      <c r="G863" s="94"/>
      <c r="H863" s="4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172"/>
      <c r="B864" s="93"/>
      <c r="C864" s="93"/>
      <c r="D864" s="49"/>
      <c r="E864" s="116"/>
      <c r="F864" s="116"/>
      <c r="G864" s="94"/>
      <c r="H864" s="4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172"/>
      <c r="B865" s="93"/>
      <c r="C865" s="93"/>
      <c r="D865" s="49"/>
      <c r="E865" s="116"/>
      <c r="F865" s="116"/>
      <c r="G865" s="94"/>
      <c r="H865" s="4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172"/>
      <c r="B866" s="93"/>
      <c r="C866" s="93"/>
      <c r="D866" s="49"/>
      <c r="E866" s="116"/>
      <c r="F866" s="116"/>
      <c r="G866" s="94"/>
      <c r="H866" s="4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172"/>
      <c r="B867" s="93"/>
      <c r="C867" s="93"/>
      <c r="D867" s="49"/>
      <c r="E867" s="116"/>
      <c r="F867" s="116"/>
      <c r="G867" s="94"/>
      <c r="H867" s="4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172"/>
      <c r="B868" s="93"/>
      <c r="C868" s="93"/>
      <c r="D868" s="49"/>
      <c r="E868" s="116"/>
      <c r="F868" s="116"/>
      <c r="G868" s="94"/>
      <c r="H868" s="4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172"/>
      <c r="B869" s="93"/>
      <c r="C869" s="93"/>
      <c r="D869" s="49"/>
      <c r="E869" s="116"/>
      <c r="F869" s="116"/>
      <c r="G869" s="94"/>
      <c r="H869" s="4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172"/>
      <c r="B870" s="93"/>
      <c r="C870" s="93"/>
      <c r="D870" s="49"/>
      <c r="E870" s="116"/>
      <c r="F870" s="116"/>
      <c r="G870" s="94"/>
      <c r="H870" s="4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172"/>
      <c r="B871" s="93"/>
      <c r="C871" s="93"/>
      <c r="D871" s="49"/>
      <c r="E871" s="116"/>
      <c r="F871" s="116"/>
      <c r="G871" s="94"/>
      <c r="H871" s="4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172"/>
      <c r="B872" s="93"/>
      <c r="C872" s="93"/>
      <c r="D872" s="49"/>
      <c r="E872" s="116"/>
      <c r="F872" s="116"/>
      <c r="G872" s="94"/>
      <c r="H872" s="4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172"/>
      <c r="B873" s="93"/>
      <c r="C873" s="93"/>
      <c r="D873" s="49"/>
      <c r="E873" s="116"/>
      <c r="F873" s="116"/>
      <c r="G873" s="94"/>
      <c r="H873" s="4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172"/>
      <c r="B874" s="93"/>
      <c r="C874" s="93"/>
      <c r="D874" s="49"/>
      <c r="E874" s="116"/>
      <c r="F874" s="116"/>
      <c r="G874" s="94"/>
      <c r="H874" s="4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172"/>
      <c r="B875" s="93"/>
      <c r="C875" s="93"/>
      <c r="D875" s="49"/>
      <c r="E875" s="116"/>
      <c r="F875" s="116"/>
      <c r="G875" s="94"/>
      <c r="H875" s="4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172"/>
      <c r="B876" s="93"/>
      <c r="C876" s="93"/>
      <c r="D876" s="49"/>
      <c r="E876" s="116"/>
      <c r="F876" s="116"/>
      <c r="G876" s="94"/>
      <c r="H876" s="4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172"/>
      <c r="B877" s="93"/>
      <c r="C877" s="93"/>
      <c r="D877" s="49"/>
      <c r="E877" s="116"/>
      <c r="F877" s="116"/>
      <c r="G877" s="94"/>
      <c r="H877" s="4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172"/>
      <c r="B878" s="93"/>
      <c r="C878" s="93"/>
      <c r="D878" s="49"/>
      <c r="E878" s="116"/>
      <c r="F878" s="116"/>
      <c r="G878" s="94"/>
      <c r="H878" s="4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172"/>
      <c r="B879" s="93"/>
      <c r="C879" s="93"/>
      <c r="D879" s="49"/>
      <c r="E879" s="116"/>
      <c r="F879" s="116"/>
      <c r="G879" s="94"/>
      <c r="H879" s="4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172"/>
      <c r="B880" s="93"/>
      <c r="C880" s="93"/>
      <c r="D880" s="49"/>
      <c r="E880" s="116"/>
      <c r="F880" s="116"/>
      <c r="G880" s="94"/>
      <c r="H880" s="4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172"/>
      <c r="B881" s="93"/>
      <c r="C881" s="93"/>
      <c r="D881" s="49"/>
      <c r="E881" s="116"/>
      <c r="F881" s="116"/>
      <c r="G881" s="94"/>
      <c r="H881" s="4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172"/>
      <c r="B882" s="93"/>
      <c r="C882" s="93"/>
      <c r="D882" s="49"/>
      <c r="E882" s="116"/>
      <c r="F882" s="116"/>
      <c r="G882" s="94"/>
      <c r="H882" s="4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172"/>
      <c r="B883" s="93"/>
      <c r="C883" s="93"/>
      <c r="D883" s="49"/>
      <c r="E883" s="116"/>
      <c r="F883" s="116"/>
      <c r="G883" s="94"/>
      <c r="H883" s="4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172"/>
      <c r="B884" s="93"/>
      <c r="C884" s="93"/>
      <c r="D884" s="49"/>
      <c r="E884" s="116"/>
      <c r="F884" s="116"/>
      <c r="G884" s="94"/>
      <c r="H884" s="4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172"/>
      <c r="B885" s="93"/>
      <c r="C885" s="93"/>
      <c r="D885" s="49"/>
      <c r="E885" s="116"/>
      <c r="F885" s="116"/>
      <c r="G885" s="94"/>
      <c r="H885" s="4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172"/>
      <c r="B886" s="93"/>
      <c r="C886" s="93"/>
      <c r="D886" s="49"/>
      <c r="E886" s="116"/>
      <c r="F886" s="116"/>
      <c r="G886" s="94"/>
      <c r="H886" s="4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172"/>
      <c r="B887" s="93"/>
      <c r="C887" s="93"/>
      <c r="D887" s="49"/>
      <c r="E887" s="116"/>
      <c r="F887" s="116"/>
      <c r="G887" s="94"/>
      <c r="H887" s="4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172"/>
      <c r="B888" s="93"/>
      <c r="C888" s="93"/>
      <c r="D888" s="49"/>
      <c r="E888" s="116"/>
      <c r="F888" s="116"/>
      <c r="G888" s="94"/>
      <c r="H888" s="4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172"/>
      <c r="B889" s="93"/>
      <c r="C889" s="93"/>
      <c r="D889" s="49"/>
      <c r="E889" s="116"/>
      <c r="F889" s="116"/>
      <c r="G889" s="94"/>
      <c r="H889" s="4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172"/>
      <c r="B890" s="93"/>
      <c r="C890" s="93"/>
      <c r="D890" s="49"/>
      <c r="E890" s="116"/>
      <c r="F890" s="116"/>
      <c r="G890" s="94"/>
      <c r="H890" s="4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172"/>
      <c r="B891" s="93"/>
      <c r="C891" s="93"/>
      <c r="D891" s="49"/>
      <c r="E891" s="116"/>
      <c r="F891" s="116"/>
      <c r="G891" s="94"/>
      <c r="H891" s="4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172"/>
      <c r="B892" s="93"/>
      <c r="C892" s="93"/>
      <c r="D892" s="49"/>
      <c r="E892" s="116"/>
      <c r="F892" s="116"/>
      <c r="G892" s="94"/>
      <c r="H892" s="4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172"/>
      <c r="B893" s="93"/>
      <c r="C893" s="93"/>
      <c r="D893" s="49"/>
      <c r="E893" s="116"/>
      <c r="F893" s="116"/>
      <c r="G893" s="94"/>
      <c r="H893" s="4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172"/>
      <c r="B894" s="93"/>
      <c r="C894" s="93"/>
      <c r="D894" s="49"/>
      <c r="E894" s="116"/>
      <c r="F894" s="116"/>
      <c r="G894" s="94"/>
      <c r="H894" s="4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172"/>
      <c r="B895" s="93"/>
      <c r="C895" s="93"/>
      <c r="D895" s="49"/>
      <c r="E895" s="116"/>
      <c r="F895" s="116"/>
      <c r="G895" s="94"/>
      <c r="H895" s="4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172"/>
      <c r="B896" s="93"/>
      <c r="C896" s="93"/>
      <c r="D896" s="49"/>
      <c r="E896" s="116"/>
      <c r="F896" s="116"/>
      <c r="G896" s="94"/>
      <c r="H896" s="4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172"/>
      <c r="B897" s="93"/>
      <c r="C897" s="93"/>
      <c r="D897" s="49"/>
      <c r="E897" s="116"/>
      <c r="F897" s="116"/>
      <c r="G897" s="94"/>
      <c r="H897" s="4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172"/>
      <c r="B898" s="93"/>
      <c r="C898" s="93"/>
      <c r="D898" s="49"/>
      <c r="E898" s="116"/>
      <c r="F898" s="116"/>
      <c r="G898" s="94"/>
      <c r="H898" s="4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172"/>
      <c r="B899" s="93"/>
      <c r="C899" s="93"/>
      <c r="D899" s="49"/>
      <c r="E899" s="116"/>
      <c r="F899" s="116"/>
      <c r="G899" s="94"/>
      <c r="H899" s="4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172"/>
      <c r="B900" s="93"/>
      <c r="C900" s="93"/>
      <c r="D900" s="49"/>
      <c r="E900" s="116"/>
      <c r="F900" s="116"/>
      <c r="G900" s="94"/>
      <c r="H900" s="4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172"/>
      <c r="B901" s="93"/>
      <c r="C901" s="93"/>
      <c r="D901" s="49"/>
      <c r="E901" s="116"/>
      <c r="F901" s="116"/>
      <c r="G901" s="94"/>
      <c r="H901" s="4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172"/>
      <c r="B902" s="93"/>
      <c r="C902" s="93"/>
      <c r="D902" s="49"/>
      <c r="E902" s="116"/>
      <c r="F902" s="116"/>
      <c r="G902" s="94"/>
      <c r="H902" s="4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172"/>
      <c r="B903" s="93"/>
      <c r="C903" s="93"/>
      <c r="D903" s="49"/>
      <c r="E903" s="116"/>
      <c r="F903" s="116"/>
      <c r="G903" s="94"/>
      <c r="H903" s="4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172"/>
      <c r="B904" s="93"/>
      <c r="C904" s="93"/>
      <c r="D904" s="49"/>
      <c r="E904" s="116"/>
      <c r="F904" s="116"/>
      <c r="G904" s="94"/>
      <c r="H904" s="4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172"/>
      <c r="B905" s="93"/>
      <c r="C905" s="93"/>
      <c r="D905" s="49"/>
      <c r="E905" s="116"/>
      <c r="F905" s="116"/>
      <c r="G905" s="94"/>
      <c r="H905" s="4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172"/>
      <c r="B906" s="93"/>
      <c r="C906" s="93"/>
      <c r="D906" s="49"/>
      <c r="E906" s="116"/>
      <c r="F906" s="116"/>
      <c r="G906" s="94"/>
      <c r="H906" s="4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172"/>
      <c r="B907" s="93"/>
      <c r="C907" s="93"/>
      <c r="D907" s="49"/>
      <c r="E907" s="116"/>
      <c r="F907" s="116"/>
      <c r="G907" s="94"/>
      <c r="H907" s="4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172"/>
      <c r="B908" s="93"/>
      <c r="C908" s="93"/>
      <c r="D908" s="49"/>
      <c r="E908" s="116"/>
      <c r="F908" s="116"/>
      <c r="G908" s="94"/>
      <c r="H908" s="4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172"/>
      <c r="B909" s="93"/>
      <c r="C909" s="93"/>
      <c r="D909" s="49"/>
      <c r="E909" s="116"/>
      <c r="F909" s="116"/>
      <c r="G909" s="94"/>
      <c r="H909" s="4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172"/>
      <c r="B910" s="93"/>
      <c r="C910" s="93"/>
      <c r="D910" s="49"/>
      <c r="E910" s="116"/>
      <c r="F910" s="116"/>
      <c r="G910" s="94"/>
      <c r="H910" s="4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172"/>
      <c r="B911" s="93"/>
      <c r="C911" s="93"/>
      <c r="D911" s="49"/>
      <c r="E911" s="116"/>
      <c r="F911" s="116"/>
      <c r="G911" s="94"/>
      <c r="H911" s="4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172"/>
      <c r="B912" s="93"/>
      <c r="C912" s="93"/>
      <c r="D912" s="49"/>
      <c r="E912" s="116"/>
      <c r="F912" s="116"/>
      <c r="G912" s="94"/>
      <c r="H912" s="4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172"/>
      <c r="B913" s="93"/>
      <c r="C913" s="93"/>
      <c r="D913" s="49"/>
      <c r="E913" s="116"/>
      <c r="F913" s="116"/>
      <c r="G913" s="94"/>
      <c r="H913" s="4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172"/>
      <c r="B914" s="93"/>
      <c r="C914" s="93"/>
      <c r="D914" s="49"/>
      <c r="E914" s="116"/>
      <c r="F914" s="116"/>
      <c r="G914" s="94"/>
      <c r="H914" s="4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172"/>
      <c r="B915" s="93"/>
      <c r="C915" s="93"/>
      <c r="D915" s="49"/>
      <c r="E915" s="116"/>
      <c r="F915" s="116"/>
      <c r="G915" s="94"/>
      <c r="H915" s="4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172"/>
      <c r="B916" s="93"/>
      <c r="C916" s="93"/>
      <c r="D916" s="49"/>
      <c r="E916" s="116"/>
      <c r="F916" s="116"/>
      <c r="G916" s="94"/>
      <c r="H916" s="4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172"/>
      <c r="B917" s="93"/>
      <c r="C917" s="93"/>
      <c r="D917" s="49"/>
      <c r="E917" s="116"/>
      <c r="F917" s="116"/>
      <c r="G917" s="94"/>
      <c r="H917" s="4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172"/>
      <c r="B918" s="93"/>
      <c r="C918" s="93"/>
      <c r="D918" s="49"/>
      <c r="E918" s="116"/>
      <c r="F918" s="116"/>
      <c r="G918" s="94"/>
      <c r="H918" s="4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172"/>
      <c r="B919" s="93"/>
      <c r="C919" s="93"/>
      <c r="D919" s="49"/>
      <c r="E919" s="116"/>
      <c r="F919" s="116"/>
      <c r="G919" s="94"/>
      <c r="H919" s="4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172"/>
      <c r="B920" s="93"/>
      <c r="C920" s="93"/>
      <c r="D920" s="49"/>
      <c r="E920" s="116"/>
      <c r="F920" s="116"/>
      <c r="G920" s="94"/>
      <c r="H920" s="4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172"/>
      <c r="B921" s="93"/>
      <c r="C921" s="93"/>
      <c r="D921" s="49"/>
      <c r="E921" s="116"/>
      <c r="F921" s="116"/>
      <c r="G921" s="94"/>
      <c r="H921" s="4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172"/>
      <c r="B922" s="93"/>
      <c r="C922" s="93"/>
      <c r="D922" s="49"/>
      <c r="E922" s="116"/>
      <c r="F922" s="116"/>
      <c r="G922" s="94"/>
      <c r="H922" s="4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172"/>
      <c r="B923" s="93"/>
      <c r="C923" s="93"/>
      <c r="D923" s="49"/>
      <c r="E923" s="116"/>
      <c r="F923" s="116"/>
      <c r="G923" s="94"/>
      <c r="H923" s="4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172"/>
      <c r="B924" s="93"/>
      <c r="C924" s="93"/>
      <c r="D924" s="49"/>
      <c r="E924" s="116"/>
      <c r="F924" s="116"/>
      <c r="G924" s="94"/>
      <c r="H924" s="4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172"/>
      <c r="B925" s="93"/>
      <c r="C925" s="93"/>
      <c r="D925" s="49"/>
      <c r="E925" s="116"/>
      <c r="F925" s="116"/>
      <c r="G925" s="94"/>
      <c r="H925" s="4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172"/>
      <c r="B926" s="93"/>
      <c r="C926" s="93"/>
      <c r="D926" s="49"/>
      <c r="E926" s="116"/>
      <c r="F926" s="116"/>
      <c r="G926" s="94"/>
      <c r="H926" s="4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172"/>
      <c r="B927" s="93"/>
      <c r="C927" s="93"/>
      <c r="D927" s="49"/>
      <c r="E927" s="116"/>
      <c r="F927" s="116"/>
      <c r="G927" s="94"/>
      <c r="H927" s="4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172"/>
      <c r="B928" s="93"/>
      <c r="C928" s="93"/>
      <c r="D928" s="49"/>
      <c r="E928" s="116"/>
      <c r="F928" s="116"/>
      <c r="G928" s="94"/>
      <c r="H928" s="4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172"/>
      <c r="B929" s="93"/>
      <c r="C929" s="93"/>
      <c r="D929" s="49"/>
      <c r="E929" s="116"/>
      <c r="F929" s="116"/>
      <c r="G929" s="94"/>
      <c r="H929" s="4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172"/>
      <c r="B930" s="93"/>
      <c r="C930" s="93"/>
      <c r="D930" s="49"/>
      <c r="E930" s="116"/>
      <c r="F930" s="116"/>
      <c r="G930" s="94"/>
      <c r="H930" s="4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172"/>
      <c r="B931" s="93"/>
      <c r="C931" s="93"/>
      <c r="D931" s="49"/>
      <c r="E931" s="116"/>
      <c r="F931" s="116"/>
      <c r="G931" s="94"/>
      <c r="H931" s="4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172"/>
      <c r="B932" s="93"/>
      <c r="C932" s="93"/>
      <c r="D932" s="49"/>
      <c r="E932" s="116"/>
      <c r="F932" s="116"/>
      <c r="G932" s="94"/>
      <c r="H932" s="4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172"/>
      <c r="B933" s="93"/>
      <c r="C933" s="93"/>
      <c r="D933" s="49"/>
      <c r="E933" s="116"/>
      <c r="F933" s="116"/>
      <c r="G933" s="94"/>
      <c r="H933" s="4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172"/>
      <c r="B934" s="93"/>
      <c r="C934" s="93"/>
      <c r="D934" s="49"/>
      <c r="E934" s="116"/>
      <c r="F934" s="116"/>
      <c r="G934" s="94"/>
      <c r="H934" s="4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172"/>
      <c r="B935" s="93"/>
      <c r="C935" s="93"/>
      <c r="D935" s="49"/>
      <c r="E935" s="116"/>
      <c r="F935" s="116"/>
      <c r="G935" s="94"/>
      <c r="H935" s="4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172"/>
      <c r="B936" s="93"/>
      <c r="C936" s="93"/>
      <c r="D936" s="49"/>
      <c r="E936" s="116"/>
      <c r="F936" s="116"/>
      <c r="G936" s="94"/>
      <c r="H936" s="4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172"/>
      <c r="B937" s="93"/>
      <c r="C937" s="93"/>
      <c r="D937" s="49"/>
      <c r="E937" s="116"/>
      <c r="F937" s="116"/>
      <c r="G937" s="94"/>
      <c r="H937" s="4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172"/>
      <c r="B938" s="93"/>
      <c r="C938" s="93"/>
      <c r="D938" s="49"/>
      <c r="E938" s="116"/>
      <c r="F938" s="116"/>
      <c r="G938" s="94"/>
      <c r="H938" s="4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172"/>
      <c r="B939" s="93"/>
      <c r="C939" s="93"/>
      <c r="D939" s="49"/>
      <c r="E939" s="116"/>
      <c r="F939" s="116"/>
      <c r="G939" s="94"/>
      <c r="H939" s="4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172"/>
      <c r="B940" s="93"/>
      <c r="C940" s="93"/>
      <c r="D940" s="49"/>
      <c r="E940" s="116"/>
      <c r="F940" s="116"/>
      <c r="G940" s="94"/>
      <c r="H940" s="4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172"/>
      <c r="B941" s="93"/>
      <c r="C941" s="93"/>
      <c r="D941" s="49"/>
      <c r="E941" s="116"/>
      <c r="F941" s="116"/>
      <c r="G941" s="94"/>
      <c r="H941" s="4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172"/>
      <c r="B942" s="93"/>
      <c r="C942" s="93"/>
      <c r="D942" s="49"/>
      <c r="E942" s="116"/>
      <c r="F942" s="116"/>
      <c r="G942" s="94"/>
      <c r="H942" s="4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172"/>
      <c r="B943" s="93"/>
      <c r="C943" s="93"/>
      <c r="D943" s="49"/>
      <c r="E943" s="116"/>
      <c r="F943" s="116"/>
      <c r="G943" s="94"/>
      <c r="H943" s="4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172"/>
      <c r="B944" s="93"/>
      <c r="C944" s="93"/>
      <c r="D944" s="49"/>
      <c r="E944" s="116"/>
      <c r="F944" s="116"/>
      <c r="G944" s="94"/>
      <c r="H944" s="4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172"/>
      <c r="B945" s="93"/>
      <c r="C945" s="93"/>
      <c r="D945" s="49"/>
      <c r="E945" s="116"/>
      <c r="F945" s="116"/>
      <c r="G945" s="94"/>
      <c r="H945" s="4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172"/>
      <c r="B946" s="93"/>
      <c r="C946" s="93"/>
      <c r="D946" s="49"/>
      <c r="E946" s="116"/>
      <c r="F946" s="116"/>
      <c r="G946" s="94"/>
      <c r="H946" s="4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172"/>
      <c r="B947" s="93"/>
      <c r="C947" s="93"/>
      <c r="D947" s="49"/>
      <c r="E947" s="116"/>
      <c r="F947" s="116"/>
      <c r="G947" s="94"/>
      <c r="H947" s="4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172"/>
      <c r="B948" s="93"/>
      <c r="C948" s="93"/>
      <c r="D948" s="49"/>
      <c r="E948" s="116"/>
      <c r="F948" s="116"/>
      <c r="G948" s="94"/>
      <c r="H948" s="4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172"/>
      <c r="B949" s="93"/>
      <c r="C949" s="93"/>
      <c r="D949" s="49"/>
      <c r="E949" s="116"/>
      <c r="F949" s="116"/>
      <c r="G949" s="94"/>
      <c r="H949" s="4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172"/>
      <c r="B950" s="93"/>
      <c r="C950" s="93"/>
      <c r="D950" s="49"/>
      <c r="E950" s="116"/>
      <c r="F950" s="116"/>
      <c r="G950" s="94"/>
      <c r="H950" s="4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172"/>
      <c r="B951" s="93"/>
      <c r="C951" s="93"/>
      <c r="D951" s="49"/>
      <c r="E951" s="116"/>
      <c r="F951" s="116"/>
      <c r="G951" s="94"/>
      <c r="H951" s="4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172"/>
      <c r="B952" s="93"/>
      <c r="C952" s="93"/>
      <c r="D952" s="49"/>
      <c r="E952" s="116"/>
      <c r="F952" s="116"/>
      <c r="G952" s="94"/>
      <c r="H952" s="4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172"/>
      <c r="B953" s="93"/>
      <c r="C953" s="93"/>
      <c r="D953" s="49"/>
      <c r="E953" s="116"/>
      <c r="F953" s="116"/>
      <c r="G953" s="94"/>
      <c r="H953" s="4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172"/>
      <c r="B954" s="93"/>
      <c r="C954" s="93"/>
      <c r="D954" s="49"/>
      <c r="E954" s="116"/>
      <c r="F954" s="116"/>
      <c r="G954" s="94"/>
      <c r="H954" s="4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172"/>
      <c r="B955" s="93"/>
      <c r="C955" s="93"/>
      <c r="D955" s="49"/>
      <c r="E955" s="116"/>
      <c r="F955" s="116"/>
      <c r="G955" s="94"/>
      <c r="H955" s="4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172"/>
      <c r="B956" s="93"/>
      <c r="C956" s="93"/>
      <c r="D956" s="49"/>
      <c r="E956" s="116"/>
      <c r="F956" s="116"/>
      <c r="G956" s="94"/>
      <c r="H956" s="4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172"/>
      <c r="B957" s="93"/>
      <c r="C957" s="93"/>
      <c r="D957" s="49"/>
      <c r="E957" s="116"/>
      <c r="F957" s="116"/>
      <c r="G957" s="94"/>
      <c r="H957" s="4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172"/>
      <c r="B958" s="93"/>
      <c r="C958" s="93"/>
      <c r="D958" s="49"/>
      <c r="E958" s="116"/>
      <c r="F958" s="116"/>
      <c r="G958" s="94"/>
      <c r="H958" s="4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172"/>
      <c r="B959" s="93"/>
      <c r="C959" s="93"/>
      <c r="D959" s="49"/>
      <c r="E959" s="116"/>
      <c r="F959" s="116"/>
      <c r="G959" s="94"/>
      <c r="H959" s="4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172"/>
      <c r="B960" s="93"/>
      <c r="C960" s="93"/>
      <c r="D960" s="49"/>
      <c r="E960" s="116"/>
      <c r="F960" s="116"/>
      <c r="G960" s="94"/>
      <c r="H960" s="4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172"/>
      <c r="B961" s="93"/>
      <c r="C961" s="93"/>
      <c r="D961" s="49"/>
      <c r="E961" s="116"/>
      <c r="F961" s="116"/>
      <c r="G961" s="94"/>
      <c r="H961" s="4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172"/>
      <c r="B962" s="93"/>
      <c r="C962" s="93"/>
      <c r="D962" s="49"/>
      <c r="E962" s="116"/>
      <c r="F962" s="116"/>
      <c r="G962" s="94"/>
      <c r="H962" s="4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172"/>
      <c r="B963" s="93"/>
      <c r="C963" s="93"/>
      <c r="D963" s="49"/>
      <c r="E963" s="116"/>
      <c r="F963" s="116"/>
      <c r="G963" s="94"/>
      <c r="H963" s="4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172"/>
      <c r="B964" s="93"/>
      <c r="C964" s="93"/>
      <c r="D964" s="49"/>
      <c r="E964" s="116"/>
      <c r="F964" s="116"/>
      <c r="G964" s="94"/>
      <c r="H964" s="4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172"/>
      <c r="B965" s="93"/>
      <c r="C965" s="93"/>
      <c r="D965" s="49"/>
      <c r="E965" s="116"/>
      <c r="F965" s="116"/>
      <c r="G965" s="94"/>
      <c r="H965" s="4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172"/>
      <c r="B966" s="93"/>
      <c r="C966" s="93"/>
      <c r="D966" s="49"/>
      <c r="E966" s="116"/>
      <c r="F966" s="116"/>
      <c r="G966" s="94"/>
      <c r="H966" s="4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172"/>
      <c r="B967" s="93"/>
      <c r="C967" s="93"/>
      <c r="D967" s="49"/>
      <c r="E967" s="116"/>
      <c r="F967" s="116"/>
      <c r="G967" s="94"/>
      <c r="H967" s="4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172"/>
      <c r="B968" s="93"/>
      <c r="C968" s="93"/>
      <c r="D968" s="49"/>
      <c r="E968" s="116"/>
      <c r="F968" s="116"/>
      <c r="G968" s="94"/>
      <c r="H968" s="4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172"/>
      <c r="B969" s="93"/>
      <c r="C969" s="93"/>
      <c r="D969" s="49"/>
      <c r="E969" s="116"/>
      <c r="F969" s="116"/>
      <c r="G969" s="94"/>
      <c r="H969" s="4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172"/>
      <c r="B970" s="93"/>
      <c r="C970" s="93"/>
      <c r="D970" s="49"/>
      <c r="E970" s="116"/>
      <c r="F970" s="116"/>
      <c r="G970" s="94"/>
      <c r="H970" s="4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172"/>
      <c r="B971" s="93"/>
      <c r="C971" s="93"/>
      <c r="D971" s="49"/>
      <c r="E971" s="116"/>
      <c r="F971" s="116"/>
      <c r="G971" s="94"/>
      <c r="H971" s="4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172"/>
      <c r="B972" s="93"/>
      <c r="C972" s="93"/>
      <c r="D972" s="49"/>
      <c r="E972" s="116"/>
      <c r="F972" s="116"/>
      <c r="G972" s="94"/>
      <c r="H972" s="4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172"/>
      <c r="B973" s="93"/>
      <c r="C973" s="93"/>
      <c r="D973" s="49"/>
      <c r="E973" s="116"/>
      <c r="F973" s="116"/>
      <c r="G973" s="94"/>
      <c r="H973" s="4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172"/>
      <c r="B974" s="93"/>
      <c r="C974" s="93"/>
      <c r="D974" s="49"/>
      <c r="E974" s="116"/>
      <c r="F974" s="116"/>
      <c r="G974" s="94"/>
      <c r="H974" s="4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172"/>
      <c r="B975" s="93"/>
      <c r="C975" s="93"/>
      <c r="D975" s="49"/>
      <c r="E975" s="116"/>
      <c r="F975" s="116"/>
      <c r="G975" s="94"/>
      <c r="H975" s="4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172"/>
      <c r="B976" s="93"/>
      <c r="C976" s="93"/>
      <c r="D976" s="49"/>
      <c r="E976" s="116"/>
      <c r="F976" s="116"/>
      <c r="G976" s="94"/>
      <c r="H976" s="4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172"/>
      <c r="B977" s="93"/>
      <c r="C977" s="93"/>
      <c r="D977" s="49"/>
      <c r="E977" s="116"/>
      <c r="F977" s="116"/>
      <c r="G977" s="94"/>
      <c r="H977" s="4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172"/>
      <c r="B978" s="93"/>
      <c r="C978" s="93"/>
      <c r="D978" s="49"/>
      <c r="E978" s="116"/>
      <c r="F978" s="116"/>
      <c r="G978" s="94"/>
      <c r="H978" s="4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172"/>
      <c r="B979" s="93"/>
      <c r="C979" s="93"/>
      <c r="D979" s="49"/>
      <c r="E979" s="116"/>
      <c r="F979" s="116"/>
      <c r="G979" s="94"/>
      <c r="H979" s="4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172"/>
      <c r="B980" s="93"/>
      <c r="C980" s="93"/>
      <c r="D980" s="49"/>
      <c r="E980" s="116"/>
      <c r="F980" s="116"/>
      <c r="G980" s="94"/>
      <c r="H980" s="4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172"/>
      <c r="B981" s="93"/>
      <c r="C981" s="93"/>
      <c r="D981" s="49"/>
      <c r="E981" s="116"/>
      <c r="F981" s="116"/>
      <c r="G981" s="94"/>
      <c r="H981" s="4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172"/>
      <c r="B982" s="93"/>
      <c r="C982" s="93"/>
      <c r="D982" s="49"/>
      <c r="E982" s="116"/>
      <c r="F982" s="116"/>
      <c r="G982" s="94"/>
      <c r="H982" s="4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172"/>
      <c r="B983" s="93"/>
      <c r="C983" s="93"/>
      <c r="D983" s="49"/>
      <c r="E983" s="116"/>
      <c r="F983" s="116"/>
      <c r="G983" s="94"/>
      <c r="H983" s="4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172"/>
      <c r="B984" s="93"/>
      <c r="C984" s="93"/>
      <c r="D984" s="49"/>
      <c r="E984" s="116"/>
      <c r="F984" s="116"/>
      <c r="G984" s="94"/>
      <c r="H984" s="4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172"/>
      <c r="B985" s="93"/>
      <c r="C985" s="93"/>
      <c r="D985" s="49"/>
      <c r="E985" s="116"/>
      <c r="F985" s="116"/>
      <c r="G985" s="94"/>
      <c r="H985" s="4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172"/>
      <c r="B986" s="93"/>
      <c r="C986" s="93"/>
      <c r="D986" s="49"/>
      <c r="E986" s="116"/>
      <c r="F986" s="116"/>
      <c r="G986" s="94"/>
      <c r="H986" s="4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172"/>
      <c r="B987" s="93"/>
      <c r="C987" s="93"/>
      <c r="D987" s="49"/>
      <c r="E987" s="116"/>
      <c r="F987" s="116"/>
      <c r="G987" s="94"/>
      <c r="H987" s="4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172"/>
      <c r="B988" s="93"/>
      <c r="C988" s="93"/>
      <c r="D988" s="49"/>
      <c r="E988" s="116"/>
      <c r="F988" s="116"/>
      <c r="G988" s="94"/>
      <c r="H988" s="4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8.25"/>
    <col customWidth="1" min="3" max="3" width="11.13"/>
    <col customWidth="1" min="4" max="4" width="9.5"/>
    <col customWidth="1" min="5" max="5" width="8.38"/>
    <col customWidth="1" min="6" max="6" width="14.25"/>
    <col customWidth="1" min="7" max="7" width="9.13"/>
    <col customWidth="1" min="8" max="8" width="8.5"/>
    <col customWidth="1" min="9" max="9" width="9.13"/>
    <col customWidth="1" min="10" max="10" width="3.5"/>
    <col customWidth="1" min="11" max="11" width="14.38"/>
  </cols>
  <sheetData>
    <row r="1">
      <c r="A1" s="21" t="s">
        <v>6</v>
      </c>
      <c r="B1" s="22">
        <v>3.0</v>
      </c>
      <c r="C1" s="23" t="s">
        <v>255</v>
      </c>
      <c r="D1" s="24">
        <v>46224.0</v>
      </c>
      <c r="E1" s="23" t="s">
        <v>261</v>
      </c>
      <c r="F1" s="25" t="s">
        <v>493</v>
      </c>
      <c r="G1" s="26" t="s">
        <v>265</v>
      </c>
      <c r="H1" s="25" t="s">
        <v>458</v>
      </c>
      <c r="I1" s="27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7694.371153846152</v>
      </c>
      <c r="D2" s="33">
        <v>7694.371153846152</v>
      </c>
      <c r="E2" s="33"/>
      <c r="F2" s="33">
        <v>32.0</v>
      </c>
      <c r="G2" s="34">
        <v>32.0</v>
      </c>
      <c r="H2" s="33">
        <v>238.0956807032873</v>
      </c>
      <c r="I2" s="180">
        <v>673.631153846154</v>
      </c>
      <c r="J2" s="28"/>
      <c r="K2" s="37">
        <f>SUM(L2:Q2)</f>
        <v>3892</v>
      </c>
      <c r="L2" s="38">
        <v>2013.0</v>
      </c>
      <c r="M2" s="39">
        <v>1579.0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111">
        <v>46257.0</v>
      </c>
      <c r="B4" s="93"/>
      <c r="C4" s="84">
        <v>1237.0</v>
      </c>
      <c r="D4" s="85">
        <v>1237.0</v>
      </c>
      <c r="E4" s="49"/>
      <c r="F4" s="85">
        <v>5.0</v>
      </c>
      <c r="G4" s="113">
        <v>5.0</v>
      </c>
      <c r="H4" s="85">
        <v>247.4</v>
      </c>
      <c r="I4" s="96">
        <v>578.09</v>
      </c>
      <c r="J4" s="31" t="s">
        <v>457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111">
        <v>46256.0</v>
      </c>
      <c r="B5" s="93"/>
      <c r="C5" s="84">
        <v>1639.6</v>
      </c>
      <c r="D5" s="85">
        <v>1639.6</v>
      </c>
      <c r="E5" s="49"/>
      <c r="F5" s="85">
        <v>3.0</v>
      </c>
      <c r="G5" s="113">
        <v>3.0</v>
      </c>
      <c r="H5" s="85">
        <v>546.5333333333333</v>
      </c>
      <c r="I5" s="96">
        <v>0.0</v>
      </c>
      <c r="J5" s="31" t="s">
        <v>451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111">
        <v>46255.0</v>
      </c>
      <c r="B6" s="93"/>
      <c r="C6" s="84">
        <v>5839.6</v>
      </c>
      <c r="D6" s="85">
        <v>5839.6</v>
      </c>
      <c r="E6" s="49"/>
      <c r="F6" s="85">
        <v>27.0</v>
      </c>
      <c r="G6" s="113">
        <v>27.0</v>
      </c>
      <c r="H6" s="85">
        <v>216.2814814814815</v>
      </c>
      <c r="I6" s="96">
        <v>1486.86</v>
      </c>
      <c r="J6" s="31" t="s">
        <v>454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111">
        <v>46254.0</v>
      </c>
      <c r="B7" s="93"/>
      <c r="C7" s="84">
        <v>6965.2</v>
      </c>
      <c r="D7" s="85">
        <v>6965.2</v>
      </c>
      <c r="E7" s="49"/>
      <c r="F7" s="85">
        <v>23.0</v>
      </c>
      <c r="G7" s="113">
        <v>23.0</v>
      </c>
      <c r="H7" s="85">
        <v>302.83478260869566</v>
      </c>
      <c r="I7" s="96">
        <v>381.51</v>
      </c>
      <c r="J7" s="31" t="s">
        <v>455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111">
        <v>46253.0</v>
      </c>
      <c r="B8" s="93"/>
      <c r="C8" s="84">
        <v>4759.2</v>
      </c>
      <c r="D8" s="85">
        <v>4759.2</v>
      </c>
      <c r="E8" s="49"/>
      <c r="F8" s="85">
        <v>21.0</v>
      </c>
      <c r="G8" s="113">
        <v>21.0</v>
      </c>
      <c r="H8" s="85">
        <v>226.62857142857143</v>
      </c>
      <c r="I8" s="96">
        <v>348.74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111">
        <v>46252.0</v>
      </c>
      <c r="B9" s="93"/>
      <c r="C9" s="84">
        <v>5561.2</v>
      </c>
      <c r="D9" s="85">
        <v>5561.2</v>
      </c>
      <c r="E9" s="49"/>
      <c r="F9" s="85">
        <v>23.0</v>
      </c>
      <c r="G9" s="113">
        <v>23.0</v>
      </c>
      <c r="H9" s="85">
        <v>241.79130434782607</v>
      </c>
      <c r="I9" s="96">
        <v>625.92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111">
        <v>46251.0</v>
      </c>
      <c r="B10" s="93"/>
      <c r="C10" s="84">
        <v>7333.5</v>
      </c>
      <c r="D10" s="85">
        <v>7333.5</v>
      </c>
      <c r="E10" s="49"/>
      <c r="F10" s="85">
        <v>25.0</v>
      </c>
      <c r="G10" s="113">
        <v>25.0</v>
      </c>
      <c r="H10" s="85">
        <v>293.34</v>
      </c>
      <c r="I10" s="96">
        <v>267.32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111">
        <v>46250.0</v>
      </c>
      <c r="B11" s="93"/>
      <c r="C11" s="84">
        <v>1857.6</v>
      </c>
      <c r="D11" s="85">
        <v>1857.6</v>
      </c>
      <c r="E11" s="49"/>
      <c r="F11" s="85">
        <v>8.0</v>
      </c>
      <c r="G11" s="113">
        <v>8.0</v>
      </c>
      <c r="H11" s="85">
        <v>232.2</v>
      </c>
      <c r="I11" s="96">
        <v>766.13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111">
        <v>46249.0</v>
      </c>
      <c r="B12" s="93"/>
      <c r="C12" s="84">
        <v>2223.2</v>
      </c>
      <c r="D12" s="85">
        <v>2223.2</v>
      </c>
      <c r="E12" s="49"/>
      <c r="F12" s="85">
        <v>5.0</v>
      </c>
      <c r="G12" s="113">
        <v>5.0</v>
      </c>
      <c r="H12" s="85">
        <v>444.64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111">
        <v>46248.0</v>
      </c>
      <c r="B13" s="93"/>
      <c r="C13" s="84">
        <v>9637.0</v>
      </c>
      <c r="D13" s="85">
        <v>9637.0</v>
      </c>
      <c r="E13" s="49"/>
      <c r="F13" s="85">
        <v>33.0</v>
      </c>
      <c r="G13" s="113">
        <v>33.0</v>
      </c>
      <c r="H13" s="85">
        <v>292.030303030303</v>
      </c>
      <c r="I13" s="96">
        <v>780.64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111">
        <v>46247.0</v>
      </c>
      <c r="B14" s="93"/>
      <c r="C14" s="84">
        <v>7036.6</v>
      </c>
      <c r="D14" s="85">
        <v>7036.6</v>
      </c>
      <c r="E14" s="49"/>
      <c r="F14" s="85">
        <v>30.0</v>
      </c>
      <c r="G14" s="113">
        <v>30.0</v>
      </c>
      <c r="H14" s="85">
        <v>234.55333333333334</v>
      </c>
      <c r="I14" s="96">
        <v>180.94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111">
        <v>46246.0</v>
      </c>
      <c r="B15" s="93"/>
      <c r="C15" s="84">
        <v>7057.4</v>
      </c>
      <c r="D15" s="85">
        <v>7057.4</v>
      </c>
      <c r="E15" s="49"/>
      <c r="F15" s="85">
        <v>33.0</v>
      </c>
      <c r="G15" s="113">
        <v>33.0</v>
      </c>
      <c r="H15" s="85">
        <v>213.86060606060605</v>
      </c>
      <c r="I15" s="96">
        <v>467.41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111">
        <v>46245.0</v>
      </c>
      <c r="B16" s="93"/>
      <c r="C16" s="84">
        <v>5321.4</v>
      </c>
      <c r="D16" s="85">
        <v>5321.4</v>
      </c>
      <c r="E16" s="49"/>
      <c r="F16" s="85">
        <v>23.0</v>
      </c>
      <c r="G16" s="113">
        <v>23.0</v>
      </c>
      <c r="H16" s="85">
        <v>231.36521739130433</v>
      </c>
      <c r="I16" s="96">
        <v>1349.19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111">
        <v>46244.0</v>
      </c>
      <c r="B17" s="93"/>
      <c r="C17" s="84">
        <v>7559.2</v>
      </c>
      <c r="D17" s="85">
        <v>7559.2</v>
      </c>
      <c r="E17" s="49"/>
      <c r="F17" s="85">
        <v>28.0</v>
      </c>
      <c r="G17" s="113">
        <v>28.0</v>
      </c>
      <c r="H17" s="85">
        <v>269.9714285714286</v>
      </c>
      <c r="I17" s="96">
        <v>111.76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111">
        <v>46243.0</v>
      </c>
      <c r="B18" s="93"/>
      <c r="C18" s="84">
        <v>860.0</v>
      </c>
      <c r="D18" s="85">
        <v>860.0</v>
      </c>
      <c r="E18" s="49"/>
      <c r="F18" s="85">
        <v>5.0</v>
      </c>
      <c r="G18" s="113">
        <v>5.0</v>
      </c>
      <c r="H18" s="85">
        <v>172.0</v>
      </c>
      <c r="I18" s="96">
        <v>981.63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111">
        <v>46242.0</v>
      </c>
      <c r="B19" s="93"/>
      <c r="C19" s="84">
        <v>1357.65</v>
      </c>
      <c r="D19" s="85">
        <v>1357.65</v>
      </c>
      <c r="E19" s="49"/>
      <c r="F19" s="85">
        <v>6.0</v>
      </c>
      <c r="G19" s="113">
        <v>6.0</v>
      </c>
      <c r="H19" s="85">
        <v>226.275</v>
      </c>
      <c r="I19" s="96">
        <v>113.05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111">
        <v>46241.0</v>
      </c>
      <c r="B20" s="93"/>
      <c r="C20" s="84">
        <v>6401.8</v>
      </c>
      <c r="D20" s="85">
        <v>6401.8</v>
      </c>
      <c r="E20" s="49"/>
      <c r="F20" s="85">
        <v>32.0</v>
      </c>
      <c r="G20" s="113">
        <v>32.0</v>
      </c>
      <c r="H20" s="85">
        <v>200.05625</v>
      </c>
      <c r="I20" s="96">
        <v>1698.53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111">
        <v>46240.0</v>
      </c>
      <c r="B21" s="93"/>
      <c r="C21" s="84">
        <v>8690.0</v>
      </c>
      <c r="D21" s="85">
        <v>8690.0</v>
      </c>
      <c r="E21" s="49"/>
      <c r="F21" s="85">
        <v>32.0</v>
      </c>
      <c r="G21" s="113">
        <v>32.0</v>
      </c>
      <c r="H21" s="85">
        <v>271.5625</v>
      </c>
      <c r="I21" s="96">
        <v>227.67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111">
        <v>46239.0</v>
      </c>
      <c r="B22" s="93"/>
      <c r="C22" s="84">
        <v>6788.2</v>
      </c>
      <c r="D22" s="85">
        <v>6788.2</v>
      </c>
      <c r="E22" s="49"/>
      <c r="F22" s="85">
        <v>34.0</v>
      </c>
      <c r="G22" s="113">
        <v>34.0</v>
      </c>
      <c r="H22" s="85">
        <v>199.6529411764706</v>
      </c>
      <c r="I22" s="96">
        <v>844.99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111">
        <v>46238.0</v>
      </c>
      <c r="B23" s="93"/>
      <c r="C23" s="84">
        <v>7223.4</v>
      </c>
      <c r="D23" s="85">
        <v>7223.4</v>
      </c>
      <c r="E23" s="49"/>
      <c r="F23" s="85">
        <v>26.0</v>
      </c>
      <c r="G23" s="113">
        <v>26.0</v>
      </c>
      <c r="H23" s="85">
        <v>277.8230769230769</v>
      </c>
      <c r="I23" s="96">
        <v>563.95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111">
        <v>46237.0</v>
      </c>
      <c r="B24" s="93"/>
      <c r="C24" s="84">
        <v>5912.0</v>
      </c>
      <c r="D24" s="85">
        <v>5912.0</v>
      </c>
      <c r="E24" s="49"/>
      <c r="F24" s="85">
        <v>30.0</v>
      </c>
      <c r="G24" s="113">
        <v>30.0</v>
      </c>
      <c r="H24" s="85">
        <v>197.06666666666666</v>
      </c>
      <c r="I24" s="96">
        <v>188.92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111">
        <v>46236.0</v>
      </c>
      <c r="B25" s="93"/>
      <c r="C25" s="84">
        <v>1929.2</v>
      </c>
      <c r="D25" s="85">
        <v>1929.2</v>
      </c>
      <c r="E25" s="49"/>
      <c r="F25" s="85">
        <v>7.0</v>
      </c>
      <c r="G25" s="113">
        <v>7.0</v>
      </c>
      <c r="H25" s="85">
        <v>275.6</v>
      </c>
      <c r="I25" s="96">
        <v>1221.42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111">
        <v>46235.0</v>
      </c>
      <c r="B26" s="93"/>
      <c r="C26" s="84">
        <v>2191.4</v>
      </c>
      <c r="D26" s="85">
        <v>2191.4</v>
      </c>
      <c r="E26" s="49"/>
      <c r="F26" s="85">
        <v>13.0</v>
      </c>
      <c r="G26" s="113">
        <v>13.0</v>
      </c>
      <c r="H26" s="85">
        <v>168.56923076923078</v>
      </c>
      <c r="I26" s="96">
        <v>75.36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111">
        <v>46234.0</v>
      </c>
      <c r="B27" s="93"/>
      <c r="C27" s="84">
        <v>11208.15</v>
      </c>
      <c r="D27" s="85">
        <v>11208.15</v>
      </c>
      <c r="E27" s="49"/>
      <c r="F27" s="85">
        <v>43.0</v>
      </c>
      <c r="G27" s="113">
        <v>43.0</v>
      </c>
      <c r="H27" s="85">
        <v>260.6546511627907</v>
      </c>
      <c r="I27" s="96">
        <v>1164.52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111">
        <v>46233.0</v>
      </c>
      <c r="B28" s="93"/>
      <c r="C28" s="84">
        <v>11541.05</v>
      </c>
      <c r="D28" s="85">
        <v>11541.05</v>
      </c>
      <c r="E28" s="49"/>
      <c r="F28" s="85">
        <v>50.0</v>
      </c>
      <c r="G28" s="113">
        <v>50.0</v>
      </c>
      <c r="H28" s="85">
        <v>230.821</v>
      </c>
      <c r="I28" s="96">
        <v>543.6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111">
        <v>46232.0</v>
      </c>
      <c r="B29" s="93"/>
      <c r="C29" s="84">
        <v>9543.2</v>
      </c>
      <c r="D29" s="85">
        <v>9543.2</v>
      </c>
      <c r="E29" s="49"/>
      <c r="F29" s="85">
        <v>41.0</v>
      </c>
      <c r="G29" s="113">
        <v>41.0</v>
      </c>
      <c r="H29" s="85">
        <v>232.76097560975612</v>
      </c>
      <c r="I29" s="96">
        <v>1225.75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111">
        <v>46231.0</v>
      </c>
      <c r="B30" s="93"/>
      <c r="C30" s="84">
        <v>9712.0</v>
      </c>
      <c r="D30" s="85">
        <v>9712.0</v>
      </c>
      <c r="E30" s="49"/>
      <c r="F30" s="85">
        <v>34.0</v>
      </c>
      <c r="G30" s="113">
        <v>34.0</v>
      </c>
      <c r="H30" s="85">
        <v>285.6470588235294</v>
      </c>
      <c r="I30" s="96">
        <v>972.11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111">
        <v>46230.0</v>
      </c>
      <c r="B31" s="93"/>
      <c r="C31" s="84">
        <v>9279.8</v>
      </c>
      <c r="D31" s="85">
        <v>9279.8</v>
      </c>
      <c r="E31" s="49"/>
      <c r="F31" s="85">
        <v>39.0</v>
      </c>
      <c r="G31" s="113">
        <v>39.0</v>
      </c>
      <c r="H31" s="85">
        <v>237.9435897435897</v>
      </c>
      <c r="I31" s="96">
        <v>754.62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111">
        <v>46229.0</v>
      </c>
      <c r="B32" s="93"/>
      <c r="C32" s="84">
        <v>1458.2</v>
      </c>
      <c r="D32" s="85">
        <v>1458.2</v>
      </c>
      <c r="E32" s="49"/>
      <c r="F32" s="85">
        <v>5.0</v>
      </c>
      <c r="G32" s="113">
        <v>5.0</v>
      </c>
      <c r="H32" s="85">
        <v>291.64</v>
      </c>
      <c r="I32" s="96">
        <v>3389.55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111">
        <v>46228.0</v>
      </c>
      <c r="B33" s="93"/>
      <c r="C33" s="84">
        <v>2821.4</v>
      </c>
      <c r="D33" s="85">
        <v>2821.4</v>
      </c>
      <c r="E33" s="49"/>
      <c r="F33" s="85">
        <v>9.0</v>
      </c>
      <c r="G33" s="113">
        <v>9.0</v>
      </c>
      <c r="H33" s="85">
        <v>313.4888888888889</v>
      </c>
      <c r="I33" s="96">
        <v>99.67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111">
        <v>46227.0</v>
      </c>
      <c r="B34" s="93"/>
      <c r="C34" s="84">
        <v>8875.4</v>
      </c>
      <c r="D34" s="85">
        <v>8875.4</v>
      </c>
      <c r="E34" s="49"/>
      <c r="F34" s="85">
        <v>38.0</v>
      </c>
      <c r="G34" s="113">
        <v>38.0</v>
      </c>
      <c r="H34" s="85">
        <v>233.56315789473683</v>
      </c>
      <c r="I34" s="96">
        <v>2535.1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111">
        <v>46226.0</v>
      </c>
      <c r="B35" s="93"/>
      <c r="C35" s="84">
        <v>13360.8</v>
      </c>
      <c r="D35" s="85">
        <v>13360.8</v>
      </c>
      <c r="E35" s="49"/>
      <c r="F35" s="85">
        <v>55.0</v>
      </c>
      <c r="G35" s="113">
        <v>55.0</v>
      </c>
      <c r="H35" s="85">
        <v>242.92363636363635</v>
      </c>
      <c r="I35" s="96">
        <v>544.77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111">
        <v>46225.0</v>
      </c>
      <c r="B36" s="93"/>
      <c r="C36" s="84">
        <v>6844.65</v>
      </c>
      <c r="D36" s="85">
        <v>6844.65</v>
      </c>
      <c r="E36" s="49"/>
      <c r="F36" s="85">
        <v>28.0</v>
      </c>
      <c r="G36" s="113">
        <v>28.0</v>
      </c>
      <c r="H36" s="85">
        <v>244.4517857142857</v>
      </c>
      <c r="I36" s="96">
        <v>188.51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111">
        <v>46224.0</v>
      </c>
      <c r="B37" s="93"/>
      <c r="C37" s="84">
        <v>10294.0</v>
      </c>
      <c r="D37" s="85">
        <v>10294.0</v>
      </c>
      <c r="E37" s="49"/>
      <c r="F37" s="85">
        <v>55.0</v>
      </c>
      <c r="G37" s="113">
        <v>55.0</v>
      </c>
      <c r="H37" s="85">
        <v>187.16363636363636</v>
      </c>
      <c r="I37" s="96">
        <v>0.0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111">
        <v>46223.0</v>
      </c>
      <c r="B38" s="93"/>
      <c r="C38" s="84">
        <v>287.0</v>
      </c>
      <c r="D38" s="85">
        <v>287.0</v>
      </c>
      <c r="E38" s="49"/>
      <c r="F38" s="85">
        <v>3.0</v>
      </c>
      <c r="G38" s="113">
        <v>3.0</v>
      </c>
      <c r="H38" s="85">
        <v>95.66666666666667</v>
      </c>
      <c r="I38" s="96">
        <v>0.0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111"/>
      <c r="B39" s="93"/>
      <c r="C39" s="84"/>
      <c r="D39" s="49"/>
      <c r="E39" s="49"/>
      <c r="F39" s="85"/>
      <c r="G39" s="94"/>
      <c r="H39" s="49"/>
      <c r="I39" s="96"/>
      <c r="J39" s="3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111"/>
      <c r="B40" s="93"/>
      <c r="C40" s="84"/>
      <c r="D40" s="49"/>
      <c r="E40" s="49"/>
      <c r="F40" s="85"/>
      <c r="G40" s="94"/>
      <c r="H40" s="49"/>
      <c r="I40" s="96"/>
      <c r="J40" s="31" t="s">
        <v>453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111"/>
      <c r="B41" s="93"/>
      <c r="C41" s="84"/>
      <c r="D41" s="49"/>
      <c r="E41" s="49"/>
      <c r="F41" s="85"/>
      <c r="G41" s="94"/>
      <c r="H41" s="49"/>
      <c r="I41" s="96"/>
      <c r="J41" s="31" t="s">
        <v>452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111"/>
      <c r="B42" s="93"/>
      <c r="C42" s="84"/>
      <c r="D42" s="49"/>
      <c r="E42" s="49"/>
      <c r="F42" s="85"/>
      <c r="G42" s="94"/>
      <c r="H42" s="49"/>
      <c r="I42" s="96"/>
      <c r="J42" s="31" t="s">
        <v>457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111"/>
      <c r="B43" s="93"/>
      <c r="C43" s="84"/>
      <c r="D43" s="49"/>
      <c r="E43" s="49"/>
      <c r="F43" s="85"/>
      <c r="G43" s="94"/>
      <c r="H43" s="49"/>
      <c r="I43" s="96"/>
      <c r="J43" s="31" t="s">
        <v>451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111"/>
      <c r="B44" s="93"/>
      <c r="C44" s="84"/>
      <c r="D44" s="49"/>
      <c r="E44" s="49"/>
      <c r="F44" s="85"/>
      <c r="G44" s="94"/>
      <c r="H44" s="49"/>
      <c r="I44" s="96"/>
      <c r="J44" s="31" t="s">
        <v>454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111"/>
      <c r="B45" s="93"/>
      <c r="C45" s="84"/>
      <c r="D45" s="85"/>
      <c r="E45" s="49"/>
      <c r="F45" s="85"/>
      <c r="G45" s="113"/>
      <c r="H45" s="85"/>
      <c r="I45" s="96"/>
      <c r="J45" s="31" t="s">
        <v>455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111"/>
      <c r="B46" s="84"/>
      <c r="C46" s="84"/>
      <c r="D46" s="85"/>
      <c r="E46" s="85"/>
      <c r="F46" s="85"/>
      <c r="G46" s="113"/>
      <c r="H46" s="85"/>
      <c r="I46" s="96"/>
      <c r="J46" s="31" t="s">
        <v>456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111"/>
      <c r="B47" s="84"/>
      <c r="C47" s="84"/>
      <c r="D47" s="85"/>
      <c r="E47" s="85"/>
      <c r="F47" s="85"/>
      <c r="G47" s="113"/>
      <c r="H47" s="85"/>
      <c r="I47" s="96"/>
      <c r="J47" s="31" t="s">
        <v>453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111"/>
      <c r="B48" s="84"/>
      <c r="C48" s="84"/>
      <c r="D48" s="85"/>
      <c r="E48" s="85"/>
      <c r="F48" s="85"/>
      <c r="G48" s="113"/>
      <c r="H48" s="85"/>
      <c r="I48" s="96"/>
      <c r="J48" s="31" t="s">
        <v>452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111"/>
      <c r="B49" s="93"/>
      <c r="C49" s="84"/>
      <c r="D49" s="49"/>
      <c r="E49" s="49"/>
      <c r="F49" s="85"/>
      <c r="G49" s="94"/>
      <c r="H49" s="49"/>
      <c r="I49" s="96"/>
      <c r="J49" s="31" t="s">
        <v>457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111"/>
      <c r="B50" s="93"/>
      <c r="C50" s="84"/>
      <c r="D50" s="49"/>
      <c r="E50" s="49"/>
      <c r="F50" s="85"/>
      <c r="G50" s="94"/>
      <c r="H50" s="49"/>
      <c r="I50" s="96"/>
      <c r="J50" s="31" t="s">
        <v>451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111"/>
      <c r="B51" s="93"/>
      <c r="C51" s="84"/>
      <c r="D51" s="49"/>
      <c r="E51" s="49"/>
      <c r="F51" s="85"/>
      <c r="G51" s="94"/>
      <c r="H51" s="49"/>
      <c r="I51" s="96"/>
      <c r="J51" s="31" t="s">
        <v>454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111"/>
      <c r="B52" s="84"/>
      <c r="C52" s="84"/>
      <c r="D52" s="85"/>
      <c r="E52" s="85"/>
      <c r="F52" s="85"/>
      <c r="G52" s="113"/>
      <c r="H52" s="85"/>
      <c r="I52" s="96"/>
      <c r="J52" s="31" t="s">
        <v>455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111"/>
      <c r="B53" s="84"/>
      <c r="C53" s="84"/>
      <c r="D53" s="85"/>
      <c r="E53" s="85"/>
      <c r="F53" s="85"/>
      <c r="G53" s="113"/>
      <c r="H53" s="85"/>
      <c r="I53" s="96"/>
      <c r="J53" s="31" t="s">
        <v>456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111"/>
      <c r="B54" s="84"/>
      <c r="C54" s="84"/>
      <c r="D54" s="85"/>
      <c r="E54" s="85"/>
      <c r="F54" s="85"/>
      <c r="G54" s="113"/>
      <c r="H54" s="85"/>
      <c r="I54" s="96"/>
      <c r="J54" s="31" t="s">
        <v>453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111"/>
      <c r="B55" s="84"/>
      <c r="C55" s="84"/>
      <c r="D55" s="85"/>
      <c r="E55" s="85"/>
      <c r="F55" s="85"/>
      <c r="G55" s="113"/>
      <c r="H55" s="85"/>
      <c r="I55" s="96"/>
      <c r="J55" s="31" t="s">
        <v>452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111"/>
      <c r="B56" s="93"/>
      <c r="C56" s="84"/>
      <c r="D56" s="49"/>
      <c r="E56" s="49"/>
      <c r="F56" s="85"/>
      <c r="G56" s="94"/>
      <c r="H56" s="49"/>
      <c r="I56" s="96"/>
      <c r="J56" s="31" t="s">
        <v>457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111"/>
      <c r="B57" s="93"/>
      <c r="C57" s="84"/>
      <c r="D57" s="49"/>
      <c r="E57" s="49"/>
      <c r="F57" s="85"/>
      <c r="G57" s="94"/>
      <c r="H57" s="49"/>
      <c r="I57" s="96"/>
      <c r="J57" s="31" t="s">
        <v>451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111"/>
      <c r="B58" s="84"/>
      <c r="C58" s="84"/>
      <c r="D58" s="85"/>
      <c r="E58" s="85"/>
      <c r="F58" s="85"/>
      <c r="G58" s="113"/>
      <c r="H58" s="85"/>
      <c r="I58" s="96"/>
      <c r="J58" s="31" t="s">
        <v>454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111"/>
      <c r="B59" s="84"/>
      <c r="C59" s="84"/>
      <c r="D59" s="85"/>
      <c r="E59" s="85"/>
      <c r="F59" s="85"/>
      <c r="G59" s="113"/>
      <c r="H59" s="85"/>
      <c r="I59" s="96"/>
      <c r="J59" s="31" t="s">
        <v>455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111"/>
      <c r="B60" s="84"/>
      <c r="C60" s="84"/>
      <c r="D60" s="85"/>
      <c r="E60" s="85"/>
      <c r="F60" s="85"/>
      <c r="G60" s="113"/>
      <c r="H60" s="85"/>
      <c r="I60" s="96"/>
      <c r="J60" s="31" t="s">
        <v>456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111"/>
      <c r="B61" s="84"/>
      <c r="C61" s="84"/>
      <c r="D61" s="85"/>
      <c r="E61" s="85"/>
      <c r="F61" s="85"/>
      <c r="G61" s="113"/>
      <c r="H61" s="85"/>
      <c r="I61" s="96"/>
      <c r="J61" s="31" t="s">
        <v>453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111"/>
      <c r="B62" s="84"/>
      <c r="C62" s="84"/>
      <c r="D62" s="85"/>
      <c r="E62" s="85"/>
      <c r="F62" s="85"/>
      <c r="G62" s="113"/>
      <c r="H62" s="85"/>
      <c r="I62" s="96"/>
      <c r="J62" s="31" t="s">
        <v>452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111"/>
      <c r="B63" s="93"/>
      <c r="C63" s="84"/>
      <c r="D63" s="49"/>
      <c r="E63" s="49"/>
      <c r="F63" s="85"/>
      <c r="G63" s="94"/>
      <c r="H63" s="49"/>
      <c r="I63" s="96"/>
      <c r="J63" s="31" t="s">
        <v>451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111"/>
      <c r="B64" s="84"/>
      <c r="C64" s="84"/>
      <c r="D64" s="85"/>
      <c r="E64" s="85"/>
      <c r="F64" s="85"/>
      <c r="G64" s="113"/>
      <c r="H64" s="85"/>
      <c r="I64" s="96"/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111"/>
      <c r="B65" s="84"/>
      <c r="C65" s="84"/>
      <c r="D65" s="85"/>
      <c r="E65" s="85"/>
      <c r="F65" s="85"/>
      <c r="G65" s="113"/>
      <c r="H65" s="85"/>
      <c r="I65" s="96"/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111"/>
      <c r="B66" s="84"/>
      <c r="C66" s="84"/>
      <c r="D66" s="85"/>
      <c r="E66" s="85"/>
      <c r="F66" s="85"/>
      <c r="G66" s="113"/>
      <c r="H66" s="85"/>
      <c r="I66" s="96"/>
      <c r="J66" s="31" t="s">
        <v>456</v>
      </c>
      <c r="K66" s="52"/>
      <c r="L66" s="158" t="s">
        <v>483</v>
      </c>
      <c r="M66" s="158"/>
      <c r="N66" s="159"/>
      <c r="O66" s="52"/>
      <c r="P66" s="41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111"/>
      <c r="B67" s="84"/>
      <c r="C67" s="84"/>
      <c r="D67" s="85"/>
      <c r="E67" s="85"/>
      <c r="F67" s="85"/>
      <c r="G67" s="113"/>
      <c r="H67" s="85"/>
      <c r="I67" s="96"/>
      <c r="J67" s="31" t="s">
        <v>453</v>
      </c>
      <c r="K67" s="52"/>
      <c r="L67" s="158" t="s">
        <v>485</v>
      </c>
      <c r="M67" s="158"/>
      <c r="N67" s="159"/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111"/>
      <c r="B68" s="84"/>
      <c r="C68" s="84"/>
      <c r="D68" s="85"/>
      <c r="E68" s="85"/>
      <c r="F68" s="85"/>
      <c r="G68" s="113"/>
      <c r="H68" s="85"/>
      <c r="I68" s="96"/>
      <c r="J68" s="31" t="s">
        <v>452</v>
      </c>
      <c r="K68" s="52"/>
      <c r="L68" s="158" t="s">
        <v>485</v>
      </c>
      <c r="M68" s="158"/>
      <c r="N68" s="159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111"/>
      <c r="B69" s="93"/>
      <c r="C69" s="84"/>
      <c r="D69" s="85"/>
      <c r="E69" s="49"/>
      <c r="F69" s="85"/>
      <c r="G69" s="113"/>
      <c r="H69" s="85"/>
      <c r="I69" s="96"/>
      <c r="J69" s="31" t="s">
        <v>457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111"/>
      <c r="B70" s="93"/>
      <c r="C70" s="84"/>
      <c r="D70" s="49"/>
      <c r="E70" s="49"/>
      <c r="F70" s="85"/>
      <c r="G70" s="94"/>
      <c r="H70" s="49"/>
      <c r="I70" s="96"/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111"/>
      <c r="B71" s="84"/>
      <c r="C71" s="84"/>
      <c r="D71" s="85"/>
      <c r="E71" s="85"/>
      <c r="F71" s="85"/>
      <c r="G71" s="113"/>
      <c r="H71" s="85"/>
      <c r="I71" s="96"/>
      <c r="J71" s="31" t="s">
        <v>454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111"/>
      <c r="B72" s="84"/>
      <c r="C72" s="84"/>
      <c r="D72" s="85"/>
      <c r="E72" s="85"/>
      <c r="F72" s="85"/>
      <c r="G72" s="113"/>
      <c r="H72" s="85"/>
      <c r="I72" s="96"/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111"/>
      <c r="B73" s="84"/>
      <c r="C73" s="84"/>
      <c r="D73" s="85"/>
      <c r="E73" s="85"/>
      <c r="F73" s="85"/>
      <c r="G73" s="113"/>
      <c r="H73" s="85"/>
      <c r="I73" s="96"/>
      <c r="J73" s="31" t="s">
        <v>456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111"/>
      <c r="B74" s="84"/>
      <c r="C74" s="84"/>
      <c r="D74" s="85"/>
      <c r="E74" s="85"/>
      <c r="F74" s="85"/>
      <c r="G74" s="113"/>
      <c r="H74" s="85"/>
      <c r="I74" s="96"/>
      <c r="J74" s="31" t="s">
        <v>453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111"/>
      <c r="B75" s="84"/>
      <c r="C75" s="84"/>
      <c r="D75" s="85"/>
      <c r="E75" s="85"/>
      <c r="F75" s="85"/>
      <c r="G75" s="113"/>
      <c r="H75" s="85"/>
      <c r="I75" s="96"/>
      <c r="J75" s="31" t="s">
        <v>452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111"/>
      <c r="B76" s="93"/>
      <c r="C76" s="84"/>
      <c r="D76" s="49"/>
      <c r="E76" s="49"/>
      <c r="F76" s="85"/>
      <c r="G76" s="94"/>
      <c r="H76" s="49"/>
      <c r="I76" s="96"/>
      <c r="J76" s="31" t="s">
        <v>457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111"/>
      <c r="B77" s="93"/>
      <c r="C77" s="84"/>
      <c r="D77" s="49"/>
      <c r="E77" s="49"/>
      <c r="F77" s="85"/>
      <c r="G77" s="94"/>
      <c r="H77" s="49"/>
      <c r="I77" s="96"/>
      <c r="J77" s="31" t="s">
        <v>451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111"/>
      <c r="B78" s="84"/>
      <c r="C78" s="84"/>
      <c r="D78" s="85"/>
      <c r="E78" s="85"/>
      <c r="F78" s="85"/>
      <c r="G78" s="113"/>
      <c r="H78" s="85"/>
      <c r="I78" s="96"/>
      <c r="J78" s="31" t="s">
        <v>454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111"/>
      <c r="B79" s="84"/>
      <c r="C79" s="84"/>
      <c r="D79" s="85"/>
      <c r="E79" s="85"/>
      <c r="F79" s="85"/>
      <c r="G79" s="113"/>
      <c r="H79" s="85"/>
      <c r="I79" s="96"/>
      <c r="J79" s="31" t="s">
        <v>455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111"/>
      <c r="B80" s="84"/>
      <c r="C80" s="84"/>
      <c r="D80" s="85"/>
      <c r="E80" s="85"/>
      <c r="F80" s="85"/>
      <c r="G80" s="113"/>
      <c r="H80" s="85"/>
      <c r="I80" s="96"/>
      <c r="J80" s="31" t="s">
        <v>456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111"/>
      <c r="B81" s="84"/>
      <c r="C81" s="93"/>
      <c r="D81" s="85"/>
      <c r="E81" s="85"/>
      <c r="F81" s="49"/>
      <c r="G81" s="113"/>
      <c r="H81" s="85"/>
      <c r="I81" s="51"/>
      <c r="J81" s="31" t="s">
        <v>453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111"/>
      <c r="B82" s="84"/>
      <c r="C82" s="84"/>
      <c r="D82" s="85"/>
      <c r="E82" s="85"/>
      <c r="F82" s="85"/>
      <c r="G82" s="113"/>
      <c r="H82" s="85"/>
      <c r="I82" s="96"/>
      <c r="J82" s="31" t="s">
        <v>452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111"/>
      <c r="B83" s="93"/>
      <c r="C83" s="84"/>
      <c r="D83" s="85"/>
      <c r="E83" s="49"/>
      <c r="F83" s="85"/>
      <c r="G83" s="113"/>
      <c r="H83" s="85"/>
      <c r="I83" s="96"/>
      <c r="J83" s="31" t="s">
        <v>457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111"/>
      <c r="B84" s="93"/>
      <c r="C84" s="84"/>
      <c r="D84" s="85"/>
      <c r="E84" s="49"/>
      <c r="F84" s="85"/>
      <c r="G84" s="113"/>
      <c r="H84" s="85"/>
      <c r="I84" s="96"/>
      <c r="J84" s="31" t="s">
        <v>454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111"/>
      <c r="B85" s="84"/>
      <c r="C85" s="84"/>
      <c r="D85" s="85"/>
      <c r="E85" s="85"/>
      <c r="F85" s="85"/>
      <c r="G85" s="113"/>
      <c r="H85" s="85"/>
      <c r="I85" s="96"/>
      <c r="J85" s="31" t="s">
        <v>455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111"/>
      <c r="B86" s="93"/>
      <c r="C86" s="84"/>
      <c r="D86" s="85"/>
      <c r="E86" s="49"/>
      <c r="F86" s="85"/>
      <c r="G86" s="113"/>
      <c r="H86" s="85"/>
      <c r="I86" s="96"/>
      <c r="J86" s="31" t="s">
        <v>456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111"/>
      <c r="B87" s="93"/>
      <c r="C87" s="84"/>
      <c r="D87" s="85"/>
      <c r="E87" s="49"/>
      <c r="F87" s="85"/>
      <c r="G87" s="113"/>
      <c r="H87" s="85"/>
      <c r="I87" s="96"/>
      <c r="J87" s="31" t="s">
        <v>453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111"/>
      <c r="B88" s="93"/>
      <c r="C88" s="84"/>
      <c r="D88" s="85"/>
      <c r="E88" s="49"/>
      <c r="F88" s="85"/>
      <c r="G88" s="113"/>
      <c r="H88" s="85"/>
      <c r="I88" s="96"/>
      <c r="J88" s="31" t="s">
        <v>452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111"/>
      <c r="B89" s="93"/>
      <c r="C89" s="84"/>
      <c r="D89" s="85"/>
      <c r="E89" s="49"/>
      <c r="F89" s="85"/>
      <c r="G89" s="113"/>
      <c r="H89" s="85"/>
      <c r="I89" s="96"/>
      <c r="J89" s="31" t="s">
        <v>451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111"/>
      <c r="B90" s="93"/>
      <c r="C90" s="84"/>
      <c r="D90" s="49"/>
      <c r="E90" s="49"/>
      <c r="F90" s="85"/>
      <c r="G90" s="94"/>
      <c r="H90" s="49"/>
      <c r="I90" s="96"/>
      <c r="J90" s="31" t="s">
        <v>454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111"/>
      <c r="B91" s="93"/>
      <c r="C91" s="84"/>
      <c r="D91" s="85"/>
      <c r="E91" s="49"/>
      <c r="F91" s="85"/>
      <c r="G91" s="113"/>
      <c r="H91" s="85"/>
      <c r="I91" s="96"/>
      <c r="J91" s="31" t="s">
        <v>455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111"/>
      <c r="B92" s="93"/>
      <c r="C92" s="84"/>
      <c r="D92" s="85"/>
      <c r="E92" s="49"/>
      <c r="F92" s="85"/>
      <c r="G92" s="113"/>
      <c r="H92" s="85"/>
      <c r="I92" s="96"/>
      <c r="J92" s="31" t="s">
        <v>456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111"/>
      <c r="B93" s="93"/>
      <c r="C93" s="84"/>
      <c r="D93" s="85"/>
      <c r="E93" s="49"/>
      <c r="F93" s="85"/>
      <c r="G93" s="113"/>
      <c r="H93" s="85"/>
      <c r="I93" s="96"/>
      <c r="J93" s="31" t="s">
        <v>453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111"/>
      <c r="B94" s="84"/>
      <c r="C94" s="84"/>
      <c r="D94" s="85"/>
      <c r="E94" s="85"/>
      <c r="F94" s="85"/>
      <c r="G94" s="113"/>
      <c r="H94" s="85"/>
      <c r="I94" s="96"/>
      <c r="J94" s="31" t="s">
        <v>452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111"/>
      <c r="B95" s="93"/>
      <c r="C95" s="84"/>
      <c r="D95" s="49"/>
      <c r="E95" s="49"/>
      <c r="F95" s="85"/>
      <c r="G95" s="94"/>
      <c r="H95" s="49"/>
      <c r="I95" s="96"/>
      <c r="J95" s="31" t="s">
        <v>457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111"/>
      <c r="B96" s="93"/>
      <c r="C96" s="84"/>
      <c r="D96" s="49"/>
      <c r="E96" s="49"/>
      <c r="F96" s="85"/>
      <c r="G96" s="94"/>
      <c r="H96" s="49"/>
      <c r="I96" s="96"/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111"/>
      <c r="B97" s="84"/>
      <c r="C97" s="84"/>
      <c r="D97" s="85"/>
      <c r="E97" s="85"/>
      <c r="F97" s="85"/>
      <c r="G97" s="113"/>
      <c r="H97" s="85"/>
      <c r="I97" s="96"/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111"/>
      <c r="B98" s="84"/>
      <c r="C98" s="93"/>
      <c r="D98" s="85"/>
      <c r="E98" s="85"/>
      <c r="F98" s="49"/>
      <c r="G98" s="113"/>
      <c r="H98" s="85"/>
      <c r="I98" s="51"/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111"/>
      <c r="B99" s="93"/>
      <c r="C99" s="84"/>
      <c r="D99" s="85"/>
      <c r="E99" s="49"/>
      <c r="F99" s="85"/>
      <c r="G99" s="113"/>
      <c r="H99" s="85"/>
      <c r="I99" s="96"/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111"/>
      <c r="B100" s="93"/>
      <c r="C100" s="84"/>
      <c r="D100" s="85"/>
      <c r="E100" s="49"/>
      <c r="F100" s="85"/>
      <c r="G100" s="113"/>
      <c r="H100" s="85"/>
      <c r="I100" s="96"/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111"/>
      <c r="B101" s="93"/>
      <c r="C101" s="84"/>
      <c r="D101" s="85"/>
      <c r="E101" s="49"/>
      <c r="F101" s="85"/>
      <c r="G101" s="113"/>
      <c r="H101" s="85"/>
      <c r="I101" s="96"/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111"/>
      <c r="B102" s="93"/>
      <c r="C102" s="84"/>
      <c r="D102" s="85"/>
      <c r="E102" s="49"/>
      <c r="F102" s="85"/>
      <c r="G102" s="113"/>
      <c r="H102" s="85"/>
      <c r="I102" s="96"/>
      <c r="J102" s="31" t="s">
        <v>451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111"/>
      <c r="B103" s="84"/>
      <c r="C103" s="84"/>
      <c r="D103" s="85"/>
      <c r="E103" s="85"/>
      <c r="F103" s="85"/>
      <c r="G103" s="113"/>
      <c r="H103" s="85"/>
      <c r="I103" s="96"/>
      <c r="J103" s="31" t="s">
        <v>454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111"/>
      <c r="B104" s="93"/>
      <c r="C104" s="84"/>
      <c r="D104" s="85"/>
      <c r="E104" s="49"/>
      <c r="F104" s="85"/>
      <c r="G104" s="113"/>
      <c r="H104" s="85"/>
      <c r="I104" s="96"/>
      <c r="J104" s="31" t="s">
        <v>455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111"/>
      <c r="B105" s="93"/>
      <c r="C105" s="84"/>
      <c r="D105" s="85"/>
      <c r="E105" s="49"/>
      <c r="F105" s="85"/>
      <c r="G105" s="113"/>
      <c r="H105" s="85"/>
      <c r="I105" s="96"/>
      <c r="J105" s="31" t="s">
        <v>456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111"/>
      <c r="B106" s="93"/>
      <c r="C106" s="84"/>
      <c r="D106" s="85"/>
      <c r="E106" s="49"/>
      <c r="F106" s="85"/>
      <c r="G106" s="113"/>
      <c r="H106" s="85"/>
      <c r="I106" s="96"/>
      <c r="J106" s="31" t="s">
        <v>453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111"/>
      <c r="B107" s="93"/>
      <c r="C107" s="84"/>
      <c r="D107" s="85"/>
      <c r="E107" s="49"/>
      <c r="F107" s="85"/>
      <c r="G107" s="113"/>
      <c r="H107" s="85"/>
      <c r="I107" s="96"/>
      <c r="J107" s="31" t="s">
        <v>452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111"/>
      <c r="B108" s="93"/>
      <c r="C108" s="84"/>
      <c r="D108" s="49"/>
      <c r="E108" s="49"/>
      <c r="F108" s="85"/>
      <c r="G108" s="94"/>
      <c r="H108" s="49"/>
      <c r="I108" s="96"/>
      <c r="J108" s="31" t="s">
        <v>457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111"/>
      <c r="B109" s="84"/>
      <c r="C109" s="84"/>
      <c r="D109" s="85"/>
      <c r="E109" s="85"/>
      <c r="F109" s="85"/>
      <c r="G109" s="113"/>
      <c r="H109" s="85"/>
      <c r="I109" s="96"/>
      <c r="J109" s="31" t="s">
        <v>454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111"/>
      <c r="B110" s="93"/>
      <c r="C110" s="84"/>
      <c r="D110" s="85"/>
      <c r="E110" s="49"/>
      <c r="F110" s="85"/>
      <c r="G110" s="113"/>
      <c r="H110" s="85"/>
      <c r="I110" s="96"/>
      <c r="J110" s="31" t="s">
        <v>455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111"/>
      <c r="B111" s="93"/>
      <c r="C111" s="84"/>
      <c r="D111" s="85"/>
      <c r="E111" s="49"/>
      <c r="F111" s="85"/>
      <c r="G111" s="113"/>
      <c r="H111" s="85"/>
      <c r="I111" s="96"/>
      <c r="J111" s="31" t="s">
        <v>456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111"/>
      <c r="B112" s="93"/>
      <c r="C112" s="84"/>
      <c r="D112" s="85"/>
      <c r="E112" s="49"/>
      <c r="F112" s="85"/>
      <c r="G112" s="113"/>
      <c r="H112" s="85"/>
      <c r="I112" s="96"/>
      <c r="J112" s="31" t="s">
        <v>453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111"/>
      <c r="B113" s="84"/>
      <c r="C113" s="84"/>
      <c r="D113" s="85"/>
      <c r="E113" s="85"/>
      <c r="F113" s="85"/>
      <c r="G113" s="113"/>
      <c r="H113" s="85"/>
      <c r="I113" s="96"/>
      <c r="J113" s="31" t="s">
        <v>452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111"/>
      <c r="B114" s="93"/>
      <c r="C114" s="84"/>
      <c r="D114" s="85"/>
      <c r="E114" s="49"/>
      <c r="F114" s="85"/>
      <c r="G114" s="113"/>
      <c r="H114" s="85"/>
      <c r="I114" s="96"/>
      <c r="J114" s="31" t="s">
        <v>457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111"/>
      <c r="B115" s="93"/>
      <c r="C115" s="84"/>
      <c r="D115" s="49"/>
      <c r="E115" s="49"/>
      <c r="F115" s="85"/>
      <c r="G115" s="94"/>
      <c r="H115" s="49"/>
      <c r="I115" s="96"/>
      <c r="J115" s="31" t="s">
        <v>451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111"/>
      <c r="B116" s="84"/>
      <c r="C116" s="84"/>
      <c r="D116" s="85"/>
      <c r="E116" s="85"/>
      <c r="F116" s="85"/>
      <c r="G116" s="113"/>
      <c r="H116" s="85"/>
      <c r="I116" s="96"/>
      <c r="J116" s="31" t="s">
        <v>454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111"/>
      <c r="B117" s="93"/>
      <c r="C117" s="84"/>
      <c r="D117" s="85"/>
      <c r="E117" s="49"/>
      <c r="F117" s="85"/>
      <c r="G117" s="113"/>
      <c r="H117" s="85"/>
      <c r="I117" s="96"/>
      <c r="J117" s="31" t="s">
        <v>455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111"/>
      <c r="B118" s="93"/>
      <c r="C118" s="84"/>
      <c r="D118" s="85"/>
      <c r="E118" s="49"/>
      <c r="F118" s="85"/>
      <c r="G118" s="113"/>
      <c r="H118" s="85"/>
      <c r="I118" s="96"/>
      <c r="J118" s="31" t="s">
        <v>456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111"/>
      <c r="B119" s="93"/>
      <c r="C119" s="84"/>
      <c r="D119" s="85"/>
      <c r="E119" s="49"/>
      <c r="F119" s="85"/>
      <c r="G119" s="113"/>
      <c r="H119" s="85"/>
      <c r="I119" s="96"/>
      <c r="J119" s="31" t="s">
        <v>453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111"/>
      <c r="B120" s="93"/>
      <c r="C120" s="84"/>
      <c r="D120" s="85"/>
      <c r="E120" s="49"/>
      <c r="F120" s="85"/>
      <c r="G120" s="113"/>
      <c r="H120" s="85"/>
      <c r="I120" s="96"/>
      <c r="J120" s="31" t="s">
        <v>452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111"/>
      <c r="B121" s="93"/>
      <c r="C121" s="84"/>
      <c r="D121" s="85"/>
      <c r="E121" s="49"/>
      <c r="F121" s="85"/>
      <c r="G121" s="113"/>
      <c r="H121" s="85"/>
      <c r="I121" s="96"/>
      <c r="J121" s="31" t="s">
        <v>457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111"/>
      <c r="B122" s="93"/>
      <c r="C122" s="84"/>
      <c r="D122" s="85"/>
      <c r="E122" s="49"/>
      <c r="F122" s="85"/>
      <c r="G122" s="113"/>
      <c r="H122" s="85"/>
      <c r="I122" s="96"/>
      <c r="J122" s="31" t="s">
        <v>451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111"/>
      <c r="B123" s="84"/>
      <c r="C123" s="84"/>
      <c r="D123" s="85"/>
      <c r="E123" s="85"/>
      <c r="F123" s="85"/>
      <c r="G123" s="113"/>
      <c r="H123" s="85"/>
      <c r="I123" s="96"/>
      <c r="J123" s="31" t="s">
        <v>454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111"/>
      <c r="B124" s="93"/>
      <c r="C124" s="84"/>
      <c r="D124" s="85"/>
      <c r="E124" s="49"/>
      <c r="F124" s="85"/>
      <c r="G124" s="113"/>
      <c r="H124" s="85"/>
      <c r="I124" s="96"/>
      <c r="J124" s="31" t="s">
        <v>455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111"/>
      <c r="B125" s="93"/>
      <c r="C125" s="84"/>
      <c r="D125" s="85"/>
      <c r="E125" s="49"/>
      <c r="F125" s="85"/>
      <c r="G125" s="113"/>
      <c r="H125" s="85"/>
      <c r="I125" s="96"/>
      <c r="J125" s="31" t="s">
        <v>456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111"/>
      <c r="B126" s="93"/>
      <c r="C126" s="84"/>
      <c r="D126" s="85"/>
      <c r="E126" s="49"/>
      <c r="F126" s="85"/>
      <c r="G126" s="113"/>
      <c r="H126" s="85"/>
      <c r="I126" s="96"/>
      <c r="J126" s="31" t="s">
        <v>453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111"/>
      <c r="B127" s="84"/>
      <c r="C127" s="84"/>
      <c r="D127" s="85"/>
      <c r="E127" s="85"/>
      <c r="F127" s="85"/>
      <c r="G127" s="113"/>
      <c r="H127" s="85"/>
      <c r="I127" s="96"/>
      <c r="J127" s="31" t="s">
        <v>452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111"/>
      <c r="B128" s="84"/>
      <c r="C128" s="84"/>
      <c r="D128" s="85"/>
      <c r="E128" s="85"/>
      <c r="F128" s="85"/>
      <c r="G128" s="113"/>
      <c r="H128" s="85"/>
      <c r="I128" s="96"/>
      <c r="J128" s="31" t="s">
        <v>457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111"/>
      <c r="B129" s="93"/>
      <c r="C129" s="84"/>
      <c r="D129" s="85"/>
      <c r="E129" s="49"/>
      <c r="F129" s="85"/>
      <c r="G129" s="113"/>
      <c r="H129" s="85"/>
      <c r="I129" s="96"/>
      <c r="J129" s="31" t="s">
        <v>451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111"/>
      <c r="B130" s="93"/>
      <c r="C130" s="84"/>
      <c r="D130" s="85"/>
      <c r="E130" s="49"/>
      <c r="F130" s="85"/>
      <c r="G130" s="113"/>
      <c r="H130" s="85"/>
      <c r="I130" s="96"/>
      <c r="J130" s="31" t="s">
        <v>454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111"/>
      <c r="B131" s="84"/>
      <c r="C131" s="84"/>
      <c r="D131" s="85"/>
      <c r="E131" s="85"/>
      <c r="F131" s="85"/>
      <c r="G131" s="113"/>
      <c r="H131" s="85"/>
      <c r="I131" s="96"/>
      <c r="J131" s="31" t="s">
        <v>455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111"/>
      <c r="B132" s="93"/>
      <c r="C132" s="84"/>
      <c r="D132" s="85"/>
      <c r="E132" s="49"/>
      <c r="F132" s="85"/>
      <c r="G132" s="113"/>
      <c r="H132" s="85"/>
      <c r="I132" s="96"/>
      <c r="J132" s="31" t="s">
        <v>456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111"/>
      <c r="B133" s="93"/>
      <c r="C133" s="84"/>
      <c r="D133" s="85"/>
      <c r="E133" s="49"/>
      <c r="F133" s="85"/>
      <c r="G133" s="113"/>
      <c r="H133" s="85"/>
      <c r="I133" s="96"/>
      <c r="J133" s="31" t="s">
        <v>453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111"/>
      <c r="B134" s="93"/>
      <c r="C134" s="84"/>
      <c r="D134" s="85"/>
      <c r="E134" s="49"/>
      <c r="F134" s="85"/>
      <c r="G134" s="113"/>
      <c r="H134" s="85"/>
      <c r="I134" s="96"/>
      <c r="J134" s="31" t="s">
        <v>452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111"/>
      <c r="B135" s="93"/>
      <c r="C135" s="84"/>
      <c r="D135" s="49"/>
      <c r="E135" s="49"/>
      <c r="F135" s="85"/>
      <c r="G135" s="94"/>
      <c r="H135" s="49"/>
      <c r="I135" s="96"/>
      <c r="J135" s="31" t="s">
        <v>457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111"/>
      <c r="B136" s="93"/>
      <c r="C136" s="84"/>
      <c r="D136" s="85"/>
      <c r="E136" s="49"/>
      <c r="F136" s="85"/>
      <c r="G136" s="113"/>
      <c r="H136" s="85"/>
      <c r="I136" s="96"/>
      <c r="J136" s="31" t="s">
        <v>454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111"/>
      <c r="B137" s="93"/>
      <c r="C137" s="84"/>
      <c r="D137" s="85"/>
      <c r="E137" s="49"/>
      <c r="F137" s="85"/>
      <c r="G137" s="113"/>
      <c r="H137" s="85"/>
      <c r="I137" s="96"/>
      <c r="J137" s="31" t="s">
        <v>455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111"/>
      <c r="B138" s="84"/>
      <c r="C138" s="84"/>
      <c r="D138" s="85"/>
      <c r="E138" s="85"/>
      <c r="F138" s="85"/>
      <c r="G138" s="113"/>
      <c r="H138" s="85"/>
      <c r="I138" s="96"/>
      <c r="J138" s="31" t="s">
        <v>456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111"/>
      <c r="B139" s="93"/>
      <c r="C139" s="84"/>
      <c r="D139" s="85"/>
      <c r="E139" s="49"/>
      <c r="F139" s="85"/>
      <c r="G139" s="113"/>
      <c r="H139" s="85"/>
      <c r="I139" s="96"/>
      <c r="J139" s="31" t="s">
        <v>453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111"/>
      <c r="B140" s="93"/>
      <c r="C140" s="84"/>
      <c r="D140" s="85"/>
      <c r="E140" s="49"/>
      <c r="F140" s="85"/>
      <c r="G140" s="113"/>
      <c r="H140" s="85"/>
      <c r="I140" s="96"/>
      <c r="J140" s="31" t="s">
        <v>457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111"/>
      <c r="B141" s="93"/>
      <c r="C141" s="84"/>
      <c r="D141" s="85"/>
      <c r="E141" s="49"/>
      <c r="F141" s="85"/>
      <c r="G141" s="113"/>
      <c r="H141" s="85"/>
      <c r="I141" s="96"/>
      <c r="J141" s="31" t="s">
        <v>454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111"/>
      <c r="B142" s="93"/>
      <c r="C142" s="84"/>
      <c r="D142" s="85"/>
      <c r="E142" s="49"/>
      <c r="F142" s="85"/>
      <c r="G142" s="113"/>
      <c r="H142" s="85"/>
      <c r="I142" s="96"/>
      <c r="J142" s="31" t="s">
        <v>455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111"/>
      <c r="B143" s="84"/>
      <c r="C143" s="84"/>
      <c r="D143" s="85"/>
      <c r="E143" s="85"/>
      <c r="F143" s="85"/>
      <c r="G143" s="113"/>
      <c r="H143" s="85"/>
      <c r="I143" s="96"/>
      <c r="J143" s="31" t="s">
        <v>456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111"/>
      <c r="B144" s="93"/>
      <c r="C144" s="84"/>
      <c r="D144" s="85"/>
      <c r="E144" s="49"/>
      <c r="F144" s="85"/>
      <c r="G144" s="113"/>
      <c r="H144" s="85"/>
      <c r="I144" s="96"/>
      <c r="J144" s="31" t="s">
        <v>453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111"/>
      <c r="B145" s="84"/>
      <c r="C145" s="84"/>
      <c r="D145" s="85"/>
      <c r="E145" s="85"/>
      <c r="F145" s="85"/>
      <c r="G145" s="113"/>
      <c r="H145" s="85"/>
      <c r="I145" s="96"/>
      <c r="J145" s="31" t="s">
        <v>452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111"/>
      <c r="B146" s="93"/>
      <c r="C146" s="84"/>
      <c r="D146" s="85"/>
      <c r="E146" s="49"/>
      <c r="F146" s="85"/>
      <c r="G146" s="94"/>
      <c r="H146" s="49"/>
      <c r="I146" s="96"/>
      <c r="J146" s="31" t="s">
        <v>457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111"/>
      <c r="B147" s="93"/>
      <c r="C147" s="84"/>
      <c r="D147" s="85"/>
      <c r="E147" s="49"/>
      <c r="F147" s="85"/>
      <c r="G147" s="113"/>
      <c r="H147" s="85"/>
      <c r="I147" s="96"/>
      <c r="J147" s="31" t="s">
        <v>454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111"/>
      <c r="B148" s="84"/>
      <c r="C148" s="84"/>
      <c r="D148" s="85"/>
      <c r="E148" s="85"/>
      <c r="F148" s="85"/>
      <c r="G148" s="113"/>
      <c r="H148" s="85"/>
      <c r="I148" s="96"/>
      <c r="J148" s="31" t="s">
        <v>455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111"/>
      <c r="B149" s="84"/>
      <c r="C149" s="84"/>
      <c r="D149" s="85"/>
      <c r="E149" s="85"/>
      <c r="F149" s="85"/>
      <c r="G149" s="113"/>
      <c r="H149" s="85"/>
      <c r="I149" s="96"/>
      <c r="J149" s="31" t="s">
        <v>456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177"/>
      <c r="B150" s="84"/>
      <c r="C150" s="84"/>
      <c r="D150" s="85"/>
      <c r="E150" s="85"/>
      <c r="F150" s="85"/>
      <c r="G150" s="50"/>
      <c r="H150" s="178"/>
      <c r="I150" s="96"/>
      <c r="J150" s="31" t="s">
        <v>453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177"/>
      <c r="B151" s="84"/>
      <c r="C151" s="84"/>
      <c r="D151" s="85"/>
      <c r="E151" s="85"/>
      <c r="F151" s="85"/>
      <c r="G151" s="50"/>
      <c r="H151" s="178"/>
      <c r="I151" s="96"/>
      <c r="J151" s="31" t="s">
        <v>454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177"/>
      <c r="B152" s="84"/>
      <c r="C152" s="84"/>
      <c r="D152" s="85"/>
      <c r="E152" s="85"/>
      <c r="F152" s="85"/>
      <c r="G152" s="50"/>
      <c r="H152" s="178"/>
      <c r="I152" s="96"/>
      <c r="J152" s="31" t="s">
        <v>455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177"/>
      <c r="B153" s="84"/>
      <c r="C153" s="84"/>
      <c r="D153" s="85"/>
      <c r="E153" s="85"/>
      <c r="F153" s="85"/>
      <c r="G153" s="50"/>
      <c r="H153" s="178"/>
      <c r="I153" s="96"/>
      <c r="J153" s="31" t="s">
        <v>456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177"/>
      <c r="B154" s="84"/>
      <c r="C154" s="84"/>
      <c r="D154" s="85"/>
      <c r="E154" s="85"/>
      <c r="F154" s="85"/>
      <c r="G154" s="50"/>
      <c r="H154" s="178"/>
      <c r="I154" s="96"/>
      <c r="J154" s="31" t="s">
        <v>453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177"/>
      <c r="B155" s="84"/>
      <c r="C155" s="84"/>
      <c r="D155" s="85"/>
      <c r="E155" s="85"/>
      <c r="F155" s="85"/>
      <c r="G155" s="50"/>
      <c r="H155" s="178"/>
      <c r="I155" s="96"/>
      <c r="J155" s="31" t="s">
        <v>452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177"/>
      <c r="B156" s="84"/>
      <c r="C156" s="84"/>
      <c r="D156" s="85"/>
      <c r="E156" s="85"/>
      <c r="F156" s="85"/>
      <c r="G156" s="50"/>
      <c r="H156" s="178"/>
      <c r="I156" s="96"/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177"/>
      <c r="B157" s="84"/>
      <c r="C157" s="84"/>
      <c r="D157" s="85"/>
      <c r="E157" s="85"/>
      <c r="F157" s="85"/>
      <c r="G157" s="50"/>
      <c r="H157" s="178"/>
      <c r="I157" s="96"/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177"/>
      <c r="B158" s="47"/>
      <c r="C158" s="47"/>
      <c r="D158" s="48"/>
      <c r="E158" s="48"/>
      <c r="F158" s="85"/>
      <c r="G158" s="50"/>
      <c r="H158" s="178"/>
      <c r="I158" s="96"/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177"/>
      <c r="B159" s="47"/>
      <c r="C159" s="47"/>
      <c r="D159" s="48"/>
      <c r="E159" s="48"/>
      <c r="F159" s="85"/>
      <c r="G159" s="54"/>
      <c r="H159" s="178"/>
      <c r="I159" s="96"/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177"/>
      <c r="B160" s="47"/>
      <c r="C160" s="47"/>
      <c r="D160" s="48"/>
      <c r="E160" s="48"/>
      <c r="F160" s="85"/>
      <c r="G160" s="54"/>
      <c r="H160" s="178"/>
      <c r="I160" s="96"/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177"/>
      <c r="B161" s="47"/>
      <c r="C161" s="47"/>
      <c r="D161" s="48"/>
      <c r="E161" s="48"/>
      <c r="F161" s="85"/>
      <c r="G161" s="54"/>
      <c r="H161" s="183"/>
      <c r="I161" s="96"/>
      <c r="J161" s="31" t="s">
        <v>457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177"/>
      <c r="B162" s="47"/>
      <c r="C162" s="47"/>
      <c r="D162" s="48"/>
      <c r="E162" s="48"/>
      <c r="F162" s="85"/>
      <c r="G162" s="54"/>
      <c r="H162" s="178"/>
      <c r="I162" s="96"/>
      <c r="J162" s="31" t="s">
        <v>454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177"/>
      <c r="B163" s="47"/>
      <c r="C163" s="47"/>
      <c r="D163" s="48"/>
      <c r="E163" s="48"/>
      <c r="F163" s="85"/>
      <c r="G163" s="54"/>
      <c r="H163" s="178"/>
      <c r="I163" s="96"/>
      <c r="J163" s="31" t="s">
        <v>455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177"/>
      <c r="B164" s="47"/>
      <c r="C164" s="47"/>
      <c r="D164" s="48"/>
      <c r="E164" s="48"/>
      <c r="F164" s="85"/>
      <c r="G164" s="54"/>
      <c r="H164" s="178"/>
      <c r="I164" s="96"/>
      <c r="J164" s="31" t="s">
        <v>456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177"/>
      <c r="B165" s="47"/>
      <c r="C165" s="47"/>
      <c r="D165" s="48"/>
      <c r="E165" s="48"/>
      <c r="F165" s="85"/>
      <c r="G165" s="54"/>
      <c r="H165" s="178"/>
      <c r="I165" s="96"/>
      <c r="J165" s="31" t="s">
        <v>453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177"/>
      <c r="B166" s="47"/>
      <c r="C166" s="47"/>
      <c r="D166" s="48"/>
      <c r="E166" s="48"/>
      <c r="F166" s="85"/>
      <c r="G166" s="54"/>
      <c r="H166" s="178"/>
      <c r="I166" s="96"/>
      <c r="J166" s="31" t="s">
        <v>452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177"/>
      <c r="B167" s="47"/>
      <c r="C167" s="47"/>
      <c r="D167" s="48"/>
      <c r="E167" s="48"/>
      <c r="F167" s="85"/>
      <c r="G167" s="54"/>
      <c r="H167" s="178"/>
      <c r="I167" s="96"/>
      <c r="J167" s="31" t="s">
        <v>451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177"/>
      <c r="B168" s="47"/>
      <c r="C168" s="47"/>
      <c r="D168" s="48"/>
      <c r="E168" s="48"/>
      <c r="F168" s="85"/>
      <c r="G168" s="54"/>
      <c r="H168" s="178"/>
      <c r="I168" s="96"/>
      <c r="J168" s="31" t="s">
        <v>454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177"/>
      <c r="B169" s="47"/>
      <c r="C169" s="47"/>
      <c r="D169" s="48"/>
      <c r="E169" s="48"/>
      <c r="F169" s="85"/>
      <c r="G169" s="54"/>
      <c r="H169" s="178"/>
      <c r="I169" s="96"/>
      <c r="J169" s="31" t="s">
        <v>455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177"/>
      <c r="B170" s="47"/>
      <c r="C170" s="47"/>
      <c r="D170" s="48"/>
      <c r="E170" s="48"/>
      <c r="F170" s="85"/>
      <c r="G170" s="54"/>
      <c r="H170" s="178"/>
      <c r="I170" s="96"/>
      <c r="J170" s="31" t="s">
        <v>456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177"/>
      <c r="B171" s="47"/>
      <c r="C171" s="47"/>
      <c r="D171" s="48"/>
      <c r="E171" s="48"/>
      <c r="F171" s="85"/>
      <c r="G171" s="50"/>
      <c r="H171" s="178"/>
      <c r="I171" s="96"/>
      <c r="J171" s="31" t="s">
        <v>453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177"/>
      <c r="B172" s="47"/>
      <c r="C172" s="47"/>
      <c r="D172" s="48"/>
      <c r="E172" s="48"/>
      <c r="F172" s="85"/>
      <c r="G172" s="50"/>
      <c r="H172" s="178"/>
      <c r="I172" s="96"/>
      <c r="J172" s="31" t="s">
        <v>452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177"/>
      <c r="B173" s="47"/>
      <c r="C173" s="47"/>
      <c r="D173" s="48"/>
      <c r="E173" s="48"/>
      <c r="F173" s="85"/>
      <c r="G173" s="50"/>
      <c r="H173" s="178"/>
      <c r="I173" s="96"/>
      <c r="J173" s="31" t="s">
        <v>451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177"/>
      <c r="B174" s="47"/>
      <c r="C174" s="47"/>
      <c r="D174" s="48"/>
      <c r="E174" s="48"/>
      <c r="F174" s="85"/>
      <c r="G174" s="50"/>
      <c r="H174" s="178"/>
      <c r="I174" s="96"/>
      <c r="J174" s="31" t="s">
        <v>454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177"/>
      <c r="B175" s="47"/>
      <c r="C175" s="47"/>
      <c r="D175" s="48"/>
      <c r="E175" s="48"/>
      <c r="F175" s="85"/>
      <c r="G175" s="50"/>
      <c r="H175" s="178"/>
      <c r="I175" s="96"/>
      <c r="J175" s="31" t="s">
        <v>455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177"/>
      <c r="B176" s="47"/>
      <c r="C176" s="47"/>
      <c r="D176" s="48"/>
      <c r="E176" s="48"/>
      <c r="F176" s="85"/>
      <c r="G176" s="50"/>
      <c r="H176" s="178"/>
      <c r="I176" s="96"/>
      <c r="J176" s="31" t="s">
        <v>456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177"/>
      <c r="B177" s="47"/>
      <c r="C177" s="47"/>
      <c r="D177" s="48"/>
      <c r="E177" s="48"/>
      <c r="F177" s="85"/>
      <c r="G177" s="50"/>
      <c r="H177" s="178"/>
      <c r="I177" s="96"/>
      <c r="J177" s="31" t="s">
        <v>453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111"/>
      <c r="B178" s="84"/>
      <c r="C178" s="93"/>
      <c r="D178" s="85"/>
      <c r="E178" s="85"/>
      <c r="F178" s="49"/>
      <c r="G178" s="113"/>
      <c r="H178" s="85"/>
      <c r="I178" s="51"/>
      <c r="J178" s="31" t="s">
        <v>452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177"/>
      <c r="B179" s="47"/>
      <c r="C179" s="47"/>
      <c r="D179" s="48"/>
      <c r="E179" s="48"/>
      <c r="F179" s="85"/>
      <c r="G179" s="50"/>
      <c r="H179" s="183"/>
      <c r="I179" s="96"/>
      <c r="J179" s="31" t="s">
        <v>457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177"/>
      <c r="B180" s="47"/>
      <c r="C180" s="47"/>
      <c r="D180" s="48"/>
      <c r="E180" s="48"/>
      <c r="F180" s="85"/>
      <c r="G180" s="50"/>
      <c r="H180" s="178"/>
      <c r="I180" s="96"/>
      <c r="J180" s="31" t="s">
        <v>454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177"/>
      <c r="B181" s="47"/>
      <c r="C181" s="47"/>
      <c r="D181" s="48"/>
      <c r="E181" s="48"/>
      <c r="F181" s="85"/>
      <c r="G181" s="50"/>
      <c r="H181" s="178"/>
      <c r="I181" s="96"/>
      <c r="J181" s="31" t="s">
        <v>455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177"/>
      <c r="B182" s="47"/>
      <c r="C182" s="47"/>
      <c r="D182" s="48"/>
      <c r="E182" s="48"/>
      <c r="F182" s="85"/>
      <c r="G182" s="50"/>
      <c r="H182" s="178"/>
      <c r="I182" s="96"/>
      <c r="J182" s="31" t="s">
        <v>456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177"/>
      <c r="B183" s="47"/>
      <c r="C183" s="47"/>
      <c r="D183" s="48"/>
      <c r="E183" s="48"/>
      <c r="F183" s="85"/>
      <c r="G183" s="50"/>
      <c r="H183" s="178"/>
      <c r="I183" s="96"/>
      <c r="J183" s="31" t="s">
        <v>453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177"/>
      <c r="B184" s="47"/>
      <c r="C184" s="47"/>
      <c r="D184" s="48"/>
      <c r="E184" s="48"/>
      <c r="F184" s="85"/>
      <c r="G184" s="50"/>
      <c r="H184" s="178"/>
      <c r="I184" s="96"/>
      <c r="J184" s="31" t="s">
        <v>456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111">
        <v>46258.0</v>
      </c>
      <c r="B185" s="93"/>
      <c r="C185" s="84">
        <v>7021.9</v>
      </c>
      <c r="D185" s="85">
        <v>7021.9</v>
      </c>
      <c r="E185" s="49"/>
      <c r="F185" s="85">
        <v>26.0</v>
      </c>
      <c r="G185" s="113">
        <v>26.0</v>
      </c>
      <c r="H185" s="85">
        <v>270.0730769230769</v>
      </c>
      <c r="I185" s="96">
        <v>61.08</v>
      </c>
      <c r="J185" s="31" t="s">
        <v>452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172"/>
      <c r="B186" s="93"/>
      <c r="C186" s="93"/>
      <c r="D186" s="49"/>
      <c r="E186" s="49"/>
      <c r="F186" s="49"/>
      <c r="G186" s="94"/>
      <c r="H186" s="49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172"/>
      <c r="B187" s="93"/>
      <c r="C187" s="93"/>
      <c r="D187" s="49"/>
      <c r="E187" s="49"/>
      <c r="F187" s="49"/>
      <c r="G187" s="94"/>
      <c r="H187" s="49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172"/>
      <c r="B188" s="93"/>
      <c r="C188" s="93"/>
      <c r="D188" s="49"/>
      <c r="E188" s="49"/>
      <c r="F188" s="49"/>
      <c r="G188" s="94"/>
      <c r="H188" s="49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172"/>
      <c r="B189" s="93"/>
      <c r="C189" s="93"/>
      <c r="D189" s="49"/>
      <c r="E189" s="49"/>
      <c r="F189" s="49"/>
      <c r="G189" s="94"/>
      <c r="H189" s="49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172"/>
      <c r="B190" s="93"/>
      <c r="C190" s="93"/>
      <c r="D190" s="49"/>
      <c r="E190" s="49"/>
      <c r="F190" s="49"/>
      <c r="G190" s="94"/>
      <c r="H190" s="49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172"/>
      <c r="B191" s="93"/>
      <c r="C191" s="93"/>
      <c r="D191" s="49"/>
      <c r="E191" s="49"/>
      <c r="F191" s="49"/>
      <c r="G191" s="94"/>
      <c r="H191" s="49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172"/>
      <c r="B192" s="93"/>
      <c r="C192" s="93"/>
      <c r="D192" s="49"/>
      <c r="E192" s="49"/>
      <c r="F192" s="49"/>
      <c r="G192" s="94"/>
      <c r="H192" s="49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172"/>
      <c r="B193" s="93"/>
      <c r="C193" s="93"/>
      <c r="D193" s="49"/>
      <c r="E193" s="49"/>
      <c r="F193" s="49"/>
      <c r="G193" s="94"/>
      <c r="H193" s="49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172"/>
      <c r="B194" s="93"/>
      <c r="C194" s="93"/>
      <c r="D194" s="49"/>
      <c r="E194" s="49"/>
      <c r="F194" s="49"/>
      <c r="G194" s="94"/>
      <c r="H194" s="49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172"/>
      <c r="B195" s="93"/>
      <c r="C195" s="93"/>
      <c r="D195" s="49"/>
      <c r="E195" s="49"/>
      <c r="F195" s="49"/>
      <c r="G195" s="94"/>
      <c r="H195" s="49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172"/>
      <c r="B196" s="93"/>
      <c r="C196" s="93"/>
      <c r="D196" s="49"/>
      <c r="E196" s="49"/>
      <c r="F196" s="49"/>
      <c r="G196" s="94"/>
      <c r="H196" s="49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172"/>
      <c r="B197" s="93"/>
      <c r="C197" s="93"/>
      <c r="D197" s="49"/>
      <c r="E197" s="49"/>
      <c r="F197" s="49"/>
      <c r="G197" s="94"/>
      <c r="H197" s="49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172"/>
      <c r="B198" s="93"/>
      <c r="C198" s="93"/>
      <c r="D198" s="49"/>
      <c r="E198" s="49"/>
      <c r="F198" s="49"/>
      <c r="G198" s="94"/>
      <c r="H198" s="49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172"/>
      <c r="B199" s="93"/>
      <c r="C199" s="93"/>
      <c r="D199" s="49"/>
      <c r="E199" s="49"/>
      <c r="F199" s="49"/>
      <c r="G199" s="94"/>
      <c r="H199" s="49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172"/>
      <c r="B200" s="93"/>
      <c r="C200" s="93"/>
      <c r="D200" s="49"/>
      <c r="E200" s="49"/>
      <c r="F200" s="49"/>
      <c r="G200" s="94"/>
      <c r="H200" s="49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172"/>
      <c r="B201" s="93"/>
      <c r="C201" s="93"/>
      <c r="D201" s="49"/>
      <c r="E201" s="49"/>
      <c r="F201" s="49"/>
      <c r="G201" s="94"/>
      <c r="H201" s="49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172"/>
      <c r="B202" s="93"/>
      <c r="C202" s="93"/>
      <c r="D202" s="49"/>
      <c r="E202" s="49"/>
      <c r="F202" s="49"/>
      <c r="G202" s="94"/>
      <c r="H202" s="49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172"/>
      <c r="B203" s="93"/>
      <c r="C203" s="93"/>
      <c r="D203" s="49"/>
      <c r="E203" s="49"/>
      <c r="F203" s="49"/>
      <c r="G203" s="94"/>
      <c r="H203" s="49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172"/>
      <c r="B204" s="93"/>
      <c r="C204" s="93"/>
      <c r="D204" s="49"/>
      <c r="E204" s="49"/>
      <c r="F204" s="49"/>
      <c r="G204" s="94"/>
      <c r="H204" s="49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172"/>
      <c r="B205" s="93"/>
      <c r="C205" s="93"/>
      <c r="D205" s="49"/>
      <c r="E205" s="49"/>
      <c r="F205" s="49"/>
      <c r="G205" s="94"/>
      <c r="H205" s="49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172"/>
      <c r="B206" s="93"/>
      <c r="C206" s="93"/>
      <c r="D206" s="49"/>
      <c r="E206" s="49"/>
      <c r="F206" s="49"/>
      <c r="G206" s="94"/>
      <c r="H206" s="49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172"/>
      <c r="B207" s="93"/>
      <c r="C207" s="93"/>
      <c r="D207" s="49"/>
      <c r="E207" s="49"/>
      <c r="F207" s="49"/>
      <c r="G207" s="94"/>
      <c r="H207" s="49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172"/>
      <c r="B208" s="93"/>
      <c r="C208" s="93"/>
      <c r="D208" s="49"/>
      <c r="E208" s="49"/>
      <c r="F208" s="49"/>
      <c r="G208" s="94"/>
      <c r="H208" s="49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172"/>
      <c r="B209" s="93"/>
      <c r="C209" s="93"/>
      <c r="D209" s="49"/>
      <c r="E209" s="49"/>
      <c r="F209" s="49"/>
      <c r="G209" s="94"/>
      <c r="H209" s="49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172"/>
      <c r="B210" s="93"/>
      <c r="C210" s="93"/>
      <c r="D210" s="49"/>
      <c r="E210" s="49"/>
      <c r="F210" s="49"/>
      <c r="G210" s="94"/>
      <c r="H210" s="49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172"/>
      <c r="B211" s="93"/>
      <c r="C211" s="93"/>
      <c r="D211" s="49"/>
      <c r="E211" s="49"/>
      <c r="F211" s="49"/>
      <c r="G211" s="94"/>
      <c r="H211" s="49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172"/>
      <c r="B212" s="93"/>
      <c r="C212" s="93"/>
      <c r="D212" s="49"/>
      <c r="E212" s="49"/>
      <c r="F212" s="49"/>
      <c r="G212" s="94"/>
      <c r="H212" s="49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172"/>
      <c r="B213" s="93"/>
      <c r="C213" s="93"/>
      <c r="D213" s="49"/>
      <c r="E213" s="49"/>
      <c r="F213" s="49"/>
      <c r="G213" s="94"/>
      <c r="H213" s="49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172"/>
      <c r="B214" s="93"/>
      <c r="C214" s="93"/>
      <c r="D214" s="49"/>
      <c r="E214" s="49"/>
      <c r="F214" s="49"/>
      <c r="G214" s="94"/>
      <c r="H214" s="49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172"/>
      <c r="B215" s="93"/>
      <c r="C215" s="93"/>
      <c r="D215" s="49"/>
      <c r="E215" s="49"/>
      <c r="F215" s="49"/>
      <c r="G215" s="94"/>
      <c r="H215" s="49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172"/>
      <c r="B216" s="93"/>
      <c r="C216" s="93"/>
      <c r="D216" s="49"/>
      <c r="E216" s="49"/>
      <c r="F216" s="49"/>
      <c r="G216" s="94"/>
      <c r="H216" s="49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172"/>
      <c r="B217" s="93"/>
      <c r="C217" s="93"/>
      <c r="D217" s="49"/>
      <c r="E217" s="49"/>
      <c r="F217" s="49"/>
      <c r="G217" s="94"/>
      <c r="H217" s="49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172"/>
      <c r="B218" s="93"/>
      <c r="C218" s="93"/>
      <c r="D218" s="49"/>
      <c r="E218" s="49"/>
      <c r="F218" s="49"/>
      <c r="G218" s="94"/>
      <c r="H218" s="49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172"/>
      <c r="B219" s="93"/>
      <c r="C219" s="93"/>
      <c r="D219" s="49"/>
      <c r="E219" s="49"/>
      <c r="F219" s="49"/>
      <c r="G219" s="94"/>
      <c r="H219" s="49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172"/>
      <c r="B220" s="93"/>
      <c r="C220" s="93"/>
      <c r="D220" s="49"/>
      <c r="E220" s="49"/>
      <c r="F220" s="49"/>
      <c r="G220" s="94"/>
      <c r="H220" s="49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172"/>
      <c r="B221" s="93"/>
      <c r="C221" s="93"/>
      <c r="D221" s="49"/>
      <c r="E221" s="49"/>
      <c r="F221" s="49"/>
      <c r="G221" s="94"/>
      <c r="H221" s="49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172"/>
      <c r="B222" s="93"/>
      <c r="C222" s="93"/>
      <c r="D222" s="49"/>
      <c r="E222" s="49"/>
      <c r="F222" s="49"/>
      <c r="G222" s="94"/>
      <c r="H222" s="49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172"/>
      <c r="B223" s="93"/>
      <c r="C223" s="93"/>
      <c r="D223" s="49"/>
      <c r="E223" s="49"/>
      <c r="F223" s="49"/>
      <c r="G223" s="94"/>
      <c r="H223" s="49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172"/>
      <c r="B224" s="93"/>
      <c r="C224" s="93"/>
      <c r="D224" s="49"/>
      <c r="E224" s="49"/>
      <c r="F224" s="49"/>
      <c r="G224" s="94"/>
      <c r="H224" s="49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172"/>
      <c r="B225" s="93"/>
      <c r="C225" s="93"/>
      <c r="D225" s="49"/>
      <c r="E225" s="49"/>
      <c r="F225" s="49"/>
      <c r="G225" s="94"/>
      <c r="H225" s="49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172"/>
      <c r="B226" s="93"/>
      <c r="C226" s="93"/>
      <c r="D226" s="49"/>
      <c r="E226" s="49"/>
      <c r="F226" s="49"/>
      <c r="G226" s="94"/>
      <c r="H226" s="49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172"/>
      <c r="B227" s="93"/>
      <c r="C227" s="93"/>
      <c r="D227" s="49"/>
      <c r="E227" s="49"/>
      <c r="F227" s="49"/>
      <c r="G227" s="94"/>
      <c r="H227" s="49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172"/>
      <c r="B228" s="93"/>
      <c r="C228" s="93"/>
      <c r="D228" s="49"/>
      <c r="E228" s="49"/>
      <c r="F228" s="49"/>
      <c r="G228" s="94"/>
      <c r="H228" s="49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172"/>
      <c r="B229" s="93"/>
      <c r="C229" s="93"/>
      <c r="D229" s="49"/>
      <c r="E229" s="49"/>
      <c r="F229" s="49"/>
      <c r="G229" s="94"/>
      <c r="H229" s="49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172"/>
      <c r="B230" s="93"/>
      <c r="C230" s="93"/>
      <c r="D230" s="49"/>
      <c r="E230" s="49"/>
      <c r="F230" s="49"/>
      <c r="G230" s="94"/>
      <c r="H230" s="49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172"/>
      <c r="B231" s="93"/>
      <c r="C231" s="93"/>
      <c r="D231" s="49"/>
      <c r="E231" s="49"/>
      <c r="F231" s="49"/>
      <c r="G231" s="94"/>
      <c r="H231" s="49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172"/>
      <c r="B232" s="93"/>
      <c r="C232" s="93"/>
      <c r="D232" s="49"/>
      <c r="E232" s="49"/>
      <c r="F232" s="49"/>
      <c r="G232" s="94"/>
      <c r="H232" s="49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172"/>
      <c r="B233" s="93"/>
      <c r="C233" s="93"/>
      <c r="D233" s="49"/>
      <c r="E233" s="49"/>
      <c r="F233" s="49"/>
      <c r="G233" s="94"/>
      <c r="H233" s="4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172"/>
      <c r="B234" s="93"/>
      <c r="C234" s="93"/>
      <c r="D234" s="49"/>
      <c r="E234" s="49"/>
      <c r="F234" s="49"/>
      <c r="G234" s="94"/>
      <c r="H234" s="4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172"/>
      <c r="B235" s="93"/>
      <c r="C235" s="93"/>
      <c r="D235" s="49"/>
      <c r="E235" s="49"/>
      <c r="F235" s="49"/>
      <c r="G235" s="94"/>
      <c r="H235" s="4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172"/>
      <c r="B236" s="93"/>
      <c r="C236" s="93"/>
      <c r="D236" s="49"/>
      <c r="E236" s="49"/>
      <c r="F236" s="49"/>
      <c r="G236" s="94"/>
      <c r="H236" s="4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172"/>
      <c r="B237" s="93"/>
      <c r="C237" s="93"/>
      <c r="D237" s="49"/>
      <c r="E237" s="49"/>
      <c r="F237" s="49"/>
      <c r="G237" s="94"/>
      <c r="H237" s="4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172"/>
      <c r="B238" s="93"/>
      <c r="C238" s="93"/>
      <c r="D238" s="49"/>
      <c r="E238" s="49"/>
      <c r="F238" s="49"/>
      <c r="G238" s="94"/>
      <c r="H238" s="4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172"/>
      <c r="B239" s="93"/>
      <c r="C239" s="93"/>
      <c r="D239" s="49"/>
      <c r="E239" s="49"/>
      <c r="F239" s="49"/>
      <c r="G239" s="94"/>
      <c r="H239" s="4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172"/>
      <c r="B240" s="93"/>
      <c r="C240" s="93"/>
      <c r="D240" s="49"/>
      <c r="E240" s="49"/>
      <c r="F240" s="49"/>
      <c r="G240" s="94"/>
      <c r="H240" s="4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172"/>
      <c r="B241" s="93"/>
      <c r="C241" s="93"/>
      <c r="D241" s="49"/>
      <c r="E241" s="49"/>
      <c r="F241" s="49"/>
      <c r="G241" s="94"/>
      <c r="H241" s="4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172"/>
      <c r="B242" s="93"/>
      <c r="C242" s="93"/>
      <c r="D242" s="49"/>
      <c r="E242" s="49"/>
      <c r="F242" s="49"/>
      <c r="G242" s="94"/>
      <c r="H242" s="4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172"/>
      <c r="B243" s="93"/>
      <c r="C243" s="93"/>
      <c r="D243" s="49"/>
      <c r="E243" s="49"/>
      <c r="F243" s="49"/>
      <c r="G243" s="94"/>
      <c r="H243" s="4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172"/>
      <c r="B244" s="93"/>
      <c r="C244" s="93"/>
      <c r="D244" s="49"/>
      <c r="E244" s="49"/>
      <c r="F244" s="49"/>
      <c r="G244" s="94"/>
      <c r="H244" s="4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172"/>
      <c r="B245" s="93"/>
      <c r="C245" s="93"/>
      <c r="D245" s="49"/>
      <c r="E245" s="49"/>
      <c r="F245" s="49"/>
      <c r="G245" s="94"/>
      <c r="H245" s="4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172"/>
      <c r="B246" s="93"/>
      <c r="C246" s="93"/>
      <c r="D246" s="49"/>
      <c r="E246" s="49"/>
      <c r="F246" s="49"/>
      <c r="G246" s="94"/>
      <c r="H246" s="4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172"/>
      <c r="B247" s="93"/>
      <c r="C247" s="93"/>
      <c r="D247" s="49"/>
      <c r="E247" s="49"/>
      <c r="F247" s="49"/>
      <c r="G247" s="94"/>
      <c r="H247" s="4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172"/>
      <c r="B248" s="93"/>
      <c r="C248" s="93"/>
      <c r="D248" s="49"/>
      <c r="E248" s="49"/>
      <c r="F248" s="49"/>
      <c r="G248" s="94"/>
      <c r="H248" s="4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172"/>
      <c r="B249" s="93"/>
      <c r="C249" s="93"/>
      <c r="D249" s="49"/>
      <c r="E249" s="49"/>
      <c r="F249" s="49"/>
      <c r="G249" s="94"/>
      <c r="H249" s="4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172"/>
      <c r="B250" s="93"/>
      <c r="C250" s="93"/>
      <c r="D250" s="49"/>
      <c r="E250" s="49"/>
      <c r="F250" s="49"/>
      <c r="G250" s="94"/>
      <c r="H250" s="4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172"/>
      <c r="B251" s="93"/>
      <c r="C251" s="93"/>
      <c r="D251" s="49"/>
      <c r="E251" s="49"/>
      <c r="F251" s="49"/>
      <c r="G251" s="94"/>
      <c r="H251" s="4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172"/>
      <c r="B252" s="93"/>
      <c r="C252" s="93"/>
      <c r="D252" s="49"/>
      <c r="E252" s="49"/>
      <c r="F252" s="49"/>
      <c r="G252" s="94"/>
      <c r="H252" s="4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172"/>
      <c r="B253" s="93"/>
      <c r="C253" s="93"/>
      <c r="D253" s="49"/>
      <c r="E253" s="49"/>
      <c r="F253" s="49"/>
      <c r="G253" s="94"/>
      <c r="H253" s="4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172"/>
      <c r="B254" s="93"/>
      <c r="C254" s="93"/>
      <c r="D254" s="49"/>
      <c r="E254" s="49"/>
      <c r="F254" s="49"/>
      <c r="G254" s="94"/>
      <c r="H254" s="4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172"/>
      <c r="B255" s="93"/>
      <c r="C255" s="93"/>
      <c r="D255" s="49"/>
      <c r="E255" s="49"/>
      <c r="F255" s="49"/>
      <c r="G255" s="94"/>
      <c r="H255" s="4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172"/>
      <c r="B256" s="93"/>
      <c r="C256" s="93"/>
      <c r="D256" s="49"/>
      <c r="E256" s="49"/>
      <c r="F256" s="49"/>
      <c r="G256" s="94"/>
      <c r="H256" s="4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172"/>
      <c r="B257" s="93"/>
      <c r="C257" s="93"/>
      <c r="D257" s="49"/>
      <c r="E257" s="49"/>
      <c r="F257" s="49"/>
      <c r="G257" s="94"/>
      <c r="H257" s="4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172"/>
      <c r="B258" s="93"/>
      <c r="C258" s="93"/>
      <c r="D258" s="49"/>
      <c r="E258" s="49"/>
      <c r="F258" s="49"/>
      <c r="G258" s="94"/>
      <c r="H258" s="4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172"/>
      <c r="B259" s="93"/>
      <c r="C259" s="93"/>
      <c r="D259" s="49"/>
      <c r="E259" s="49"/>
      <c r="F259" s="49"/>
      <c r="G259" s="94"/>
      <c r="H259" s="4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172"/>
      <c r="B260" s="93"/>
      <c r="C260" s="93"/>
      <c r="D260" s="49"/>
      <c r="E260" s="49"/>
      <c r="F260" s="49"/>
      <c r="G260" s="94"/>
      <c r="H260" s="4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172"/>
      <c r="B261" s="93"/>
      <c r="C261" s="93"/>
      <c r="D261" s="49"/>
      <c r="E261" s="49"/>
      <c r="F261" s="49"/>
      <c r="G261" s="94"/>
      <c r="H261" s="4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172"/>
      <c r="B262" s="93"/>
      <c r="C262" s="93"/>
      <c r="D262" s="49"/>
      <c r="E262" s="49"/>
      <c r="F262" s="49"/>
      <c r="G262" s="94"/>
      <c r="H262" s="4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172"/>
      <c r="B263" s="93"/>
      <c r="C263" s="93"/>
      <c r="D263" s="49"/>
      <c r="E263" s="49"/>
      <c r="F263" s="49"/>
      <c r="G263" s="94"/>
      <c r="H263" s="4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172"/>
      <c r="B264" s="93"/>
      <c r="C264" s="93"/>
      <c r="D264" s="49"/>
      <c r="E264" s="49"/>
      <c r="F264" s="49"/>
      <c r="G264" s="94"/>
      <c r="H264" s="4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172"/>
      <c r="B265" s="93"/>
      <c r="C265" s="93"/>
      <c r="D265" s="49"/>
      <c r="E265" s="49"/>
      <c r="F265" s="49"/>
      <c r="G265" s="94"/>
      <c r="H265" s="4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172"/>
      <c r="B266" s="93"/>
      <c r="C266" s="93"/>
      <c r="D266" s="49"/>
      <c r="E266" s="49"/>
      <c r="F266" s="49"/>
      <c r="G266" s="94"/>
      <c r="H266" s="4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172"/>
      <c r="B267" s="93"/>
      <c r="C267" s="93"/>
      <c r="D267" s="49"/>
      <c r="E267" s="49"/>
      <c r="F267" s="49"/>
      <c r="G267" s="94"/>
      <c r="H267" s="4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172"/>
      <c r="B268" s="93"/>
      <c r="C268" s="93"/>
      <c r="D268" s="49"/>
      <c r="E268" s="49"/>
      <c r="F268" s="49"/>
      <c r="G268" s="94"/>
      <c r="H268" s="4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172"/>
      <c r="B269" s="93"/>
      <c r="C269" s="93"/>
      <c r="D269" s="49"/>
      <c r="E269" s="49"/>
      <c r="F269" s="49"/>
      <c r="G269" s="94"/>
      <c r="H269" s="4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172"/>
      <c r="B270" s="93"/>
      <c r="C270" s="93"/>
      <c r="D270" s="49"/>
      <c r="E270" s="49"/>
      <c r="F270" s="49"/>
      <c r="G270" s="94"/>
      <c r="H270" s="4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172"/>
      <c r="B271" s="93"/>
      <c r="C271" s="93"/>
      <c r="D271" s="49"/>
      <c r="E271" s="49"/>
      <c r="F271" s="49"/>
      <c r="G271" s="94"/>
      <c r="H271" s="4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172"/>
      <c r="B272" s="93"/>
      <c r="C272" s="93"/>
      <c r="D272" s="49"/>
      <c r="E272" s="49"/>
      <c r="F272" s="49"/>
      <c r="G272" s="94"/>
      <c r="H272" s="4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172"/>
      <c r="B273" s="93"/>
      <c r="C273" s="93"/>
      <c r="D273" s="49"/>
      <c r="E273" s="49"/>
      <c r="F273" s="49"/>
      <c r="G273" s="94"/>
      <c r="H273" s="4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172"/>
      <c r="B274" s="93"/>
      <c r="C274" s="93"/>
      <c r="D274" s="49"/>
      <c r="E274" s="49"/>
      <c r="F274" s="49"/>
      <c r="G274" s="94"/>
      <c r="H274" s="4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172"/>
      <c r="B275" s="93"/>
      <c r="C275" s="93"/>
      <c r="D275" s="49"/>
      <c r="E275" s="49"/>
      <c r="F275" s="49"/>
      <c r="G275" s="94"/>
      <c r="H275" s="4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172"/>
      <c r="B276" s="93"/>
      <c r="C276" s="93"/>
      <c r="D276" s="49"/>
      <c r="E276" s="49"/>
      <c r="F276" s="49"/>
      <c r="G276" s="94"/>
      <c r="H276" s="4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172"/>
      <c r="B277" s="93"/>
      <c r="C277" s="93"/>
      <c r="D277" s="49"/>
      <c r="E277" s="49"/>
      <c r="F277" s="49"/>
      <c r="G277" s="94"/>
      <c r="H277" s="4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172"/>
      <c r="B278" s="93"/>
      <c r="C278" s="93"/>
      <c r="D278" s="49"/>
      <c r="E278" s="49"/>
      <c r="F278" s="49"/>
      <c r="G278" s="94"/>
      <c r="H278" s="4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172"/>
      <c r="B279" s="93"/>
      <c r="C279" s="93"/>
      <c r="D279" s="49"/>
      <c r="E279" s="49"/>
      <c r="F279" s="49"/>
      <c r="G279" s="94"/>
      <c r="H279" s="4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172"/>
      <c r="B280" s="93"/>
      <c r="C280" s="93"/>
      <c r="D280" s="49"/>
      <c r="E280" s="49"/>
      <c r="F280" s="49"/>
      <c r="G280" s="94"/>
      <c r="H280" s="4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172"/>
      <c r="B281" s="93"/>
      <c r="C281" s="93"/>
      <c r="D281" s="49"/>
      <c r="E281" s="49"/>
      <c r="F281" s="49"/>
      <c r="G281" s="94"/>
      <c r="H281" s="4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172"/>
      <c r="B282" s="93"/>
      <c r="C282" s="93"/>
      <c r="D282" s="49"/>
      <c r="E282" s="49"/>
      <c r="F282" s="49"/>
      <c r="G282" s="94"/>
      <c r="H282" s="4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172"/>
      <c r="B283" s="93"/>
      <c r="C283" s="93"/>
      <c r="D283" s="49"/>
      <c r="E283" s="49"/>
      <c r="F283" s="49"/>
      <c r="G283" s="94"/>
      <c r="H283" s="4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172"/>
      <c r="B284" s="93"/>
      <c r="C284" s="93"/>
      <c r="D284" s="49"/>
      <c r="E284" s="49"/>
      <c r="F284" s="49"/>
      <c r="G284" s="94"/>
      <c r="H284" s="4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172"/>
      <c r="B285" s="93"/>
      <c r="C285" s="93"/>
      <c r="D285" s="49"/>
      <c r="E285" s="49"/>
      <c r="F285" s="49"/>
      <c r="G285" s="94"/>
      <c r="H285" s="4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172"/>
      <c r="B286" s="93"/>
      <c r="C286" s="93"/>
      <c r="D286" s="49"/>
      <c r="E286" s="49"/>
      <c r="F286" s="49"/>
      <c r="G286" s="94"/>
      <c r="H286" s="4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172"/>
      <c r="B287" s="93"/>
      <c r="C287" s="93"/>
      <c r="D287" s="49"/>
      <c r="E287" s="49"/>
      <c r="F287" s="49"/>
      <c r="G287" s="94"/>
      <c r="H287" s="4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172"/>
      <c r="B288" s="93"/>
      <c r="C288" s="93"/>
      <c r="D288" s="49"/>
      <c r="E288" s="49"/>
      <c r="F288" s="49"/>
      <c r="G288" s="94"/>
      <c r="H288" s="4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172"/>
      <c r="B289" s="93"/>
      <c r="C289" s="93"/>
      <c r="D289" s="49"/>
      <c r="E289" s="49"/>
      <c r="F289" s="49"/>
      <c r="G289" s="94"/>
      <c r="H289" s="4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172"/>
      <c r="B290" s="93"/>
      <c r="C290" s="93"/>
      <c r="D290" s="49"/>
      <c r="E290" s="49"/>
      <c r="F290" s="49"/>
      <c r="G290" s="94"/>
      <c r="H290" s="4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172"/>
      <c r="B291" s="93"/>
      <c r="C291" s="93"/>
      <c r="D291" s="49"/>
      <c r="E291" s="49"/>
      <c r="F291" s="49"/>
      <c r="G291" s="94"/>
      <c r="H291" s="4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172"/>
      <c r="B292" s="93"/>
      <c r="C292" s="93"/>
      <c r="D292" s="49"/>
      <c r="E292" s="49"/>
      <c r="F292" s="49"/>
      <c r="G292" s="94"/>
      <c r="H292" s="4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172"/>
      <c r="B293" s="93"/>
      <c r="C293" s="93"/>
      <c r="D293" s="49"/>
      <c r="E293" s="49"/>
      <c r="F293" s="49"/>
      <c r="G293" s="94"/>
      <c r="H293" s="4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172"/>
      <c r="B294" s="93"/>
      <c r="C294" s="93"/>
      <c r="D294" s="49"/>
      <c r="E294" s="49"/>
      <c r="F294" s="49"/>
      <c r="G294" s="94"/>
      <c r="H294" s="4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172"/>
      <c r="B295" s="93"/>
      <c r="C295" s="93"/>
      <c r="D295" s="49"/>
      <c r="E295" s="49"/>
      <c r="F295" s="49"/>
      <c r="G295" s="94"/>
      <c r="H295" s="4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172"/>
      <c r="B296" s="93"/>
      <c r="C296" s="93"/>
      <c r="D296" s="49"/>
      <c r="E296" s="49"/>
      <c r="F296" s="49"/>
      <c r="G296" s="94"/>
      <c r="H296" s="4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172"/>
      <c r="B297" s="93"/>
      <c r="C297" s="93"/>
      <c r="D297" s="49"/>
      <c r="E297" s="49"/>
      <c r="F297" s="49"/>
      <c r="G297" s="94"/>
      <c r="H297" s="4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172"/>
      <c r="B298" s="93"/>
      <c r="C298" s="93"/>
      <c r="D298" s="49"/>
      <c r="E298" s="49"/>
      <c r="F298" s="49"/>
      <c r="G298" s="94"/>
      <c r="H298" s="4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172"/>
      <c r="B299" s="93"/>
      <c r="C299" s="93"/>
      <c r="D299" s="49"/>
      <c r="E299" s="49"/>
      <c r="F299" s="49"/>
      <c r="G299" s="94"/>
      <c r="H299" s="4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172"/>
      <c r="B300" s="93"/>
      <c r="C300" s="93"/>
      <c r="D300" s="49"/>
      <c r="E300" s="49"/>
      <c r="F300" s="49"/>
      <c r="G300" s="94"/>
      <c r="H300" s="4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172"/>
      <c r="B301" s="93"/>
      <c r="C301" s="93"/>
      <c r="D301" s="49"/>
      <c r="E301" s="49"/>
      <c r="F301" s="49"/>
      <c r="G301" s="94"/>
      <c r="H301" s="4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172"/>
      <c r="B302" s="93"/>
      <c r="C302" s="93"/>
      <c r="D302" s="49"/>
      <c r="E302" s="49"/>
      <c r="F302" s="49"/>
      <c r="G302" s="94"/>
      <c r="H302" s="4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172"/>
      <c r="B303" s="93"/>
      <c r="C303" s="93"/>
      <c r="D303" s="49"/>
      <c r="E303" s="49"/>
      <c r="F303" s="49"/>
      <c r="G303" s="94"/>
      <c r="H303" s="4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172"/>
      <c r="B304" s="93"/>
      <c r="C304" s="93"/>
      <c r="D304" s="49"/>
      <c r="E304" s="49"/>
      <c r="F304" s="49"/>
      <c r="G304" s="94"/>
      <c r="H304" s="4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172"/>
      <c r="B305" s="93"/>
      <c r="C305" s="93"/>
      <c r="D305" s="49"/>
      <c r="E305" s="49"/>
      <c r="F305" s="49"/>
      <c r="G305" s="94"/>
      <c r="H305" s="4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172"/>
      <c r="B306" s="93"/>
      <c r="C306" s="93"/>
      <c r="D306" s="49"/>
      <c r="E306" s="49"/>
      <c r="F306" s="49"/>
      <c r="G306" s="94"/>
      <c r="H306" s="4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172"/>
      <c r="B307" s="93"/>
      <c r="C307" s="93"/>
      <c r="D307" s="49"/>
      <c r="E307" s="49"/>
      <c r="F307" s="49"/>
      <c r="G307" s="94"/>
      <c r="H307" s="4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172"/>
      <c r="B308" s="93"/>
      <c r="C308" s="93"/>
      <c r="D308" s="49"/>
      <c r="E308" s="49"/>
      <c r="F308" s="49"/>
      <c r="G308" s="94"/>
      <c r="H308" s="4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172"/>
      <c r="B309" s="93"/>
      <c r="C309" s="93"/>
      <c r="D309" s="49"/>
      <c r="E309" s="49"/>
      <c r="F309" s="49"/>
      <c r="G309" s="94"/>
      <c r="H309" s="4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172"/>
      <c r="B310" s="93"/>
      <c r="C310" s="93"/>
      <c r="D310" s="49"/>
      <c r="E310" s="49"/>
      <c r="F310" s="49"/>
      <c r="G310" s="94"/>
      <c r="H310" s="4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172"/>
      <c r="B311" s="93"/>
      <c r="C311" s="93"/>
      <c r="D311" s="49"/>
      <c r="E311" s="49"/>
      <c r="F311" s="49"/>
      <c r="G311" s="94"/>
      <c r="H311" s="4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172"/>
      <c r="B312" s="93"/>
      <c r="C312" s="93"/>
      <c r="D312" s="49"/>
      <c r="E312" s="49"/>
      <c r="F312" s="49"/>
      <c r="G312" s="94"/>
      <c r="H312" s="4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172"/>
      <c r="B313" s="93"/>
      <c r="C313" s="93"/>
      <c r="D313" s="49"/>
      <c r="E313" s="49"/>
      <c r="F313" s="49"/>
      <c r="G313" s="94"/>
      <c r="H313" s="4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172"/>
      <c r="B314" s="93"/>
      <c r="C314" s="93"/>
      <c r="D314" s="49"/>
      <c r="E314" s="49"/>
      <c r="F314" s="49"/>
      <c r="G314" s="94"/>
      <c r="H314" s="4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172"/>
      <c r="B315" s="93"/>
      <c r="C315" s="93"/>
      <c r="D315" s="49"/>
      <c r="E315" s="49"/>
      <c r="F315" s="49"/>
      <c r="G315" s="94"/>
      <c r="H315" s="4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172"/>
      <c r="B316" s="93"/>
      <c r="C316" s="93"/>
      <c r="D316" s="49"/>
      <c r="E316" s="49"/>
      <c r="F316" s="49"/>
      <c r="G316" s="94"/>
      <c r="H316" s="4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172"/>
      <c r="B317" s="93"/>
      <c r="C317" s="93"/>
      <c r="D317" s="49"/>
      <c r="E317" s="49"/>
      <c r="F317" s="49"/>
      <c r="G317" s="94"/>
      <c r="H317" s="4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172"/>
      <c r="B318" s="93"/>
      <c r="C318" s="93"/>
      <c r="D318" s="49"/>
      <c r="E318" s="49"/>
      <c r="F318" s="49"/>
      <c r="G318" s="94"/>
      <c r="H318" s="4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172"/>
      <c r="B319" s="93"/>
      <c r="C319" s="93"/>
      <c r="D319" s="49"/>
      <c r="E319" s="49"/>
      <c r="F319" s="49"/>
      <c r="G319" s="94"/>
      <c r="H319" s="4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172"/>
      <c r="B320" s="93"/>
      <c r="C320" s="93"/>
      <c r="D320" s="49"/>
      <c r="E320" s="49"/>
      <c r="F320" s="49"/>
      <c r="G320" s="94"/>
      <c r="H320" s="4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172"/>
      <c r="B321" s="93"/>
      <c r="C321" s="93"/>
      <c r="D321" s="49"/>
      <c r="E321" s="49"/>
      <c r="F321" s="49"/>
      <c r="G321" s="94"/>
      <c r="H321" s="4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172"/>
      <c r="B322" s="93"/>
      <c r="C322" s="93"/>
      <c r="D322" s="49"/>
      <c r="E322" s="49"/>
      <c r="F322" s="49"/>
      <c r="G322" s="94"/>
      <c r="H322" s="4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172"/>
      <c r="B323" s="93"/>
      <c r="C323" s="93"/>
      <c r="D323" s="49"/>
      <c r="E323" s="49"/>
      <c r="F323" s="49"/>
      <c r="G323" s="94"/>
      <c r="H323" s="4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172"/>
      <c r="B324" s="93"/>
      <c r="C324" s="93"/>
      <c r="D324" s="49"/>
      <c r="E324" s="49"/>
      <c r="F324" s="49"/>
      <c r="G324" s="94"/>
      <c r="H324" s="4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172"/>
      <c r="B325" s="93"/>
      <c r="C325" s="93"/>
      <c r="D325" s="49"/>
      <c r="E325" s="49"/>
      <c r="F325" s="49"/>
      <c r="G325" s="94"/>
      <c r="H325" s="4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172"/>
      <c r="B326" s="93"/>
      <c r="C326" s="93"/>
      <c r="D326" s="49"/>
      <c r="E326" s="49"/>
      <c r="F326" s="49"/>
      <c r="G326" s="94"/>
      <c r="H326" s="4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172"/>
      <c r="B327" s="93"/>
      <c r="C327" s="93"/>
      <c r="D327" s="49"/>
      <c r="E327" s="49"/>
      <c r="F327" s="49"/>
      <c r="G327" s="94"/>
      <c r="H327" s="4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172"/>
      <c r="B328" s="93"/>
      <c r="C328" s="93"/>
      <c r="D328" s="49"/>
      <c r="E328" s="49"/>
      <c r="F328" s="49"/>
      <c r="G328" s="94"/>
      <c r="H328" s="4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172"/>
      <c r="B329" s="93"/>
      <c r="C329" s="93"/>
      <c r="D329" s="49"/>
      <c r="E329" s="49"/>
      <c r="F329" s="49"/>
      <c r="G329" s="94"/>
      <c r="H329" s="4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172"/>
      <c r="B330" s="93"/>
      <c r="C330" s="93"/>
      <c r="D330" s="49"/>
      <c r="E330" s="49"/>
      <c r="F330" s="49"/>
      <c r="G330" s="94"/>
      <c r="H330" s="4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172"/>
      <c r="B331" s="93"/>
      <c r="C331" s="93"/>
      <c r="D331" s="49"/>
      <c r="E331" s="49"/>
      <c r="F331" s="49"/>
      <c r="G331" s="94"/>
      <c r="H331" s="4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172"/>
      <c r="B332" s="93"/>
      <c r="C332" s="93"/>
      <c r="D332" s="49"/>
      <c r="E332" s="49"/>
      <c r="F332" s="49"/>
      <c r="G332" s="94"/>
      <c r="H332" s="4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172"/>
      <c r="B333" s="93"/>
      <c r="C333" s="93"/>
      <c r="D333" s="49"/>
      <c r="E333" s="49"/>
      <c r="F333" s="49"/>
      <c r="G333" s="94"/>
      <c r="H333" s="4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172"/>
      <c r="B334" s="93"/>
      <c r="C334" s="93"/>
      <c r="D334" s="49"/>
      <c r="E334" s="49"/>
      <c r="F334" s="49"/>
      <c r="G334" s="94"/>
      <c r="H334" s="4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172"/>
      <c r="B335" s="93"/>
      <c r="C335" s="93"/>
      <c r="D335" s="49"/>
      <c r="E335" s="49"/>
      <c r="F335" s="49"/>
      <c r="G335" s="94"/>
      <c r="H335" s="4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172"/>
      <c r="B336" s="93"/>
      <c r="C336" s="93"/>
      <c r="D336" s="49"/>
      <c r="E336" s="49"/>
      <c r="F336" s="49"/>
      <c r="G336" s="94"/>
      <c r="H336" s="4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172"/>
      <c r="B337" s="93"/>
      <c r="C337" s="93"/>
      <c r="D337" s="49"/>
      <c r="E337" s="49"/>
      <c r="F337" s="49"/>
      <c r="G337" s="94"/>
      <c r="H337" s="4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172"/>
      <c r="B338" s="93"/>
      <c r="C338" s="93"/>
      <c r="D338" s="49"/>
      <c r="E338" s="49"/>
      <c r="F338" s="49"/>
      <c r="G338" s="94"/>
      <c r="H338" s="4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172"/>
      <c r="B339" s="93"/>
      <c r="C339" s="93"/>
      <c r="D339" s="49"/>
      <c r="E339" s="49"/>
      <c r="F339" s="49"/>
      <c r="G339" s="94"/>
      <c r="H339" s="4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172"/>
      <c r="B340" s="93"/>
      <c r="C340" s="93"/>
      <c r="D340" s="49"/>
      <c r="E340" s="49"/>
      <c r="F340" s="49"/>
      <c r="G340" s="94"/>
      <c r="H340" s="4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172"/>
      <c r="B341" s="93"/>
      <c r="C341" s="93"/>
      <c r="D341" s="49"/>
      <c r="E341" s="49"/>
      <c r="F341" s="49"/>
      <c r="G341" s="94"/>
      <c r="H341" s="4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172"/>
      <c r="B342" s="93"/>
      <c r="C342" s="93"/>
      <c r="D342" s="49"/>
      <c r="E342" s="49"/>
      <c r="F342" s="49"/>
      <c r="G342" s="94"/>
      <c r="H342" s="4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172"/>
      <c r="B343" s="93"/>
      <c r="C343" s="93"/>
      <c r="D343" s="49"/>
      <c r="E343" s="49"/>
      <c r="F343" s="49"/>
      <c r="G343" s="94"/>
      <c r="H343" s="4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172"/>
      <c r="B344" s="93"/>
      <c r="C344" s="93"/>
      <c r="D344" s="49"/>
      <c r="E344" s="49"/>
      <c r="F344" s="49"/>
      <c r="G344" s="94"/>
      <c r="H344" s="4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172"/>
      <c r="B345" s="93"/>
      <c r="C345" s="93"/>
      <c r="D345" s="49"/>
      <c r="E345" s="49"/>
      <c r="F345" s="49"/>
      <c r="G345" s="94"/>
      <c r="H345" s="4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172"/>
      <c r="B346" s="93"/>
      <c r="C346" s="93"/>
      <c r="D346" s="49"/>
      <c r="E346" s="49"/>
      <c r="F346" s="49"/>
      <c r="G346" s="94"/>
      <c r="H346" s="4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172"/>
      <c r="B347" s="93"/>
      <c r="C347" s="93"/>
      <c r="D347" s="49"/>
      <c r="E347" s="49"/>
      <c r="F347" s="49"/>
      <c r="G347" s="94"/>
      <c r="H347" s="4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172"/>
      <c r="B348" s="93"/>
      <c r="C348" s="93"/>
      <c r="D348" s="49"/>
      <c r="E348" s="49"/>
      <c r="F348" s="49"/>
      <c r="G348" s="94"/>
      <c r="H348" s="4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172"/>
      <c r="B349" s="93"/>
      <c r="C349" s="93"/>
      <c r="D349" s="49"/>
      <c r="E349" s="49"/>
      <c r="F349" s="49"/>
      <c r="G349" s="94"/>
      <c r="H349" s="4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172"/>
      <c r="B350" s="93"/>
      <c r="C350" s="93"/>
      <c r="D350" s="49"/>
      <c r="E350" s="49"/>
      <c r="F350" s="49"/>
      <c r="G350" s="94"/>
      <c r="H350" s="4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172"/>
      <c r="B351" s="93"/>
      <c r="C351" s="93"/>
      <c r="D351" s="49"/>
      <c r="E351" s="49"/>
      <c r="F351" s="49"/>
      <c r="G351" s="94"/>
      <c r="H351" s="4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172"/>
      <c r="B352" s="93"/>
      <c r="C352" s="93"/>
      <c r="D352" s="49"/>
      <c r="E352" s="49"/>
      <c r="F352" s="49"/>
      <c r="G352" s="94"/>
      <c r="H352" s="4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172"/>
      <c r="B353" s="93"/>
      <c r="C353" s="93"/>
      <c r="D353" s="49"/>
      <c r="E353" s="49"/>
      <c r="F353" s="49"/>
      <c r="G353" s="94"/>
      <c r="H353" s="4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172"/>
      <c r="B354" s="93"/>
      <c r="C354" s="93"/>
      <c r="D354" s="49"/>
      <c r="E354" s="49"/>
      <c r="F354" s="49"/>
      <c r="G354" s="94"/>
      <c r="H354" s="4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172"/>
      <c r="B355" s="93"/>
      <c r="C355" s="93"/>
      <c r="D355" s="49"/>
      <c r="E355" s="49"/>
      <c r="F355" s="49"/>
      <c r="G355" s="94"/>
      <c r="H355" s="4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172"/>
      <c r="B356" s="93"/>
      <c r="C356" s="93"/>
      <c r="D356" s="49"/>
      <c r="E356" s="49"/>
      <c r="F356" s="49"/>
      <c r="G356" s="94"/>
      <c r="H356" s="4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172"/>
      <c r="B357" s="93"/>
      <c r="C357" s="93"/>
      <c r="D357" s="49"/>
      <c r="E357" s="49"/>
      <c r="F357" s="49"/>
      <c r="G357" s="94"/>
      <c r="H357" s="4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172"/>
      <c r="B358" s="93"/>
      <c r="C358" s="93"/>
      <c r="D358" s="49"/>
      <c r="E358" s="49"/>
      <c r="F358" s="49"/>
      <c r="G358" s="94"/>
      <c r="H358" s="4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172"/>
      <c r="B359" s="93"/>
      <c r="C359" s="93"/>
      <c r="D359" s="49"/>
      <c r="E359" s="49"/>
      <c r="F359" s="49"/>
      <c r="G359" s="94"/>
      <c r="H359" s="4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172"/>
      <c r="B360" s="93"/>
      <c r="C360" s="93"/>
      <c r="D360" s="49"/>
      <c r="E360" s="49"/>
      <c r="F360" s="49"/>
      <c r="G360" s="94"/>
      <c r="H360" s="4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172"/>
      <c r="B361" s="93"/>
      <c r="C361" s="93"/>
      <c r="D361" s="49"/>
      <c r="E361" s="49"/>
      <c r="F361" s="49"/>
      <c r="G361" s="94"/>
      <c r="H361" s="4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172"/>
      <c r="B362" s="93"/>
      <c r="C362" s="93"/>
      <c r="D362" s="49"/>
      <c r="E362" s="49"/>
      <c r="F362" s="49"/>
      <c r="G362" s="94"/>
      <c r="H362" s="4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172"/>
      <c r="B363" s="93"/>
      <c r="C363" s="93"/>
      <c r="D363" s="49"/>
      <c r="E363" s="49"/>
      <c r="F363" s="49"/>
      <c r="G363" s="94"/>
      <c r="H363" s="4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172"/>
      <c r="B364" s="93"/>
      <c r="C364" s="93"/>
      <c r="D364" s="49"/>
      <c r="E364" s="49"/>
      <c r="F364" s="49"/>
      <c r="G364" s="94"/>
      <c r="H364" s="4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172"/>
      <c r="B365" s="93"/>
      <c r="C365" s="93"/>
      <c r="D365" s="49"/>
      <c r="E365" s="49"/>
      <c r="F365" s="49"/>
      <c r="G365" s="94"/>
      <c r="H365" s="4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172"/>
      <c r="B366" s="93"/>
      <c r="C366" s="93"/>
      <c r="D366" s="49"/>
      <c r="E366" s="49"/>
      <c r="F366" s="49"/>
      <c r="G366" s="94"/>
      <c r="H366" s="4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172"/>
      <c r="B367" s="93"/>
      <c r="C367" s="93"/>
      <c r="D367" s="49"/>
      <c r="E367" s="49"/>
      <c r="F367" s="49"/>
      <c r="G367" s="94"/>
      <c r="H367" s="4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172"/>
      <c r="B368" s="93"/>
      <c r="C368" s="93"/>
      <c r="D368" s="49"/>
      <c r="E368" s="49"/>
      <c r="F368" s="49"/>
      <c r="G368" s="94"/>
      <c r="H368" s="4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172"/>
      <c r="B369" s="93"/>
      <c r="C369" s="93"/>
      <c r="D369" s="49"/>
      <c r="E369" s="49"/>
      <c r="F369" s="49"/>
      <c r="G369" s="94"/>
      <c r="H369" s="4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172"/>
      <c r="B370" s="93"/>
      <c r="C370" s="93"/>
      <c r="D370" s="49"/>
      <c r="E370" s="49"/>
      <c r="F370" s="49"/>
      <c r="G370" s="94"/>
      <c r="H370" s="4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172"/>
      <c r="B371" s="93"/>
      <c r="C371" s="93"/>
      <c r="D371" s="49"/>
      <c r="E371" s="49"/>
      <c r="F371" s="49"/>
      <c r="G371" s="94"/>
      <c r="H371" s="4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172"/>
      <c r="B372" s="93"/>
      <c r="C372" s="93"/>
      <c r="D372" s="49"/>
      <c r="E372" s="49"/>
      <c r="F372" s="49"/>
      <c r="G372" s="94"/>
      <c r="H372" s="4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172"/>
      <c r="B373" s="93"/>
      <c r="C373" s="93"/>
      <c r="D373" s="49"/>
      <c r="E373" s="49"/>
      <c r="F373" s="49"/>
      <c r="G373" s="94"/>
      <c r="H373" s="4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172"/>
      <c r="B374" s="93"/>
      <c r="C374" s="93"/>
      <c r="D374" s="49"/>
      <c r="E374" s="49"/>
      <c r="F374" s="49"/>
      <c r="G374" s="94"/>
      <c r="H374" s="4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172"/>
      <c r="B375" s="93"/>
      <c r="C375" s="93"/>
      <c r="D375" s="49"/>
      <c r="E375" s="49"/>
      <c r="F375" s="49"/>
      <c r="G375" s="94"/>
      <c r="H375" s="4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172"/>
      <c r="B376" s="93"/>
      <c r="C376" s="93"/>
      <c r="D376" s="49"/>
      <c r="E376" s="49"/>
      <c r="F376" s="49"/>
      <c r="G376" s="94"/>
      <c r="H376" s="4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172"/>
      <c r="B377" s="93"/>
      <c r="C377" s="93"/>
      <c r="D377" s="49"/>
      <c r="E377" s="49"/>
      <c r="F377" s="49"/>
      <c r="G377" s="94"/>
      <c r="H377" s="4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172"/>
      <c r="B378" s="93"/>
      <c r="C378" s="93"/>
      <c r="D378" s="49"/>
      <c r="E378" s="49"/>
      <c r="F378" s="49"/>
      <c r="G378" s="94"/>
      <c r="H378" s="4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172"/>
      <c r="B379" s="93"/>
      <c r="C379" s="93"/>
      <c r="D379" s="49"/>
      <c r="E379" s="49"/>
      <c r="F379" s="49"/>
      <c r="G379" s="94"/>
      <c r="H379" s="4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172"/>
      <c r="B380" s="93"/>
      <c r="C380" s="93"/>
      <c r="D380" s="49"/>
      <c r="E380" s="49"/>
      <c r="F380" s="49"/>
      <c r="G380" s="94"/>
      <c r="H380" s="4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172"/>
      <c r="B381" s="93"/>
      <c r="C381" s="93"/>
      <c r="D381" s="49"/>
      <c r="E381" s="49"/>
      <c r="F381" s="49"/>
      <c r="G381" s="94"/>
      <c r="H381" s="4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172"/>
      <c r="B382" s="93"/>
      <c r="C382" s="93"/>
      <c r="D382" s="49"/>
      <c r="E382" s="49"/>
      <c r="F382" s="49"/>
      <c r="G382" s="94"/>
      <c r="H382" s="4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172"/>
      <c r="B383" s="93"/>
      <c r="C383" s="93"/>
      <c r="D383" s="49"/>
      <c r="E383" s="49"/>
      <c r="F383" s="49"/>
      <c r="G383" s="94"/>
      <c r="H383" s="4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172"/>
      <c r="B384" s="93"/>
      <c r="C384" s="93"/>
      <c r="D384" s="49"/>
      <c r="E384" s="49"/>
      <c r="F384" s="49"/>
      <c r="G384" s="94"/>
      <c r="H384" s="4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172"/>
      <c r="B385" s="93"/>
      <c r="C385" s="93"/>
      <c r="D385" s="49"/>
      <c r="E385" s="49"/>
      <c r="F385" s="49"/>
      <c r="G385" s="94"/>
      <c r="H385" s="4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172"/>
      <c r="B386" s="93"/>
      <c r="C386" s="93"/>
      <c r="D386" s="49"/>
      <c r="E386" s="49"/>
      <c r="F386" s="49"/>
      <c r="G386" s="94"/>
      <c r="H386" s="4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172"/>
      <c r="B387" s="93"/>
      <c r="C387" s="93"/>
      <c r="D387" s="49"/>
      <c r="E387" s="49"/>
      <c r="F387" s="49"/>
      <c r="G387" s="94"/>
      <c r="H387" s="4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172"/>
      <c r="B388" s="93"/>
      <c r="C388" s="93"/>
      <c r="D388" s="49"/>
      <c r="E388" s="49"/>
      <c r="F388" s="49"/>
      <c r="G388" s="94"/>
      <c r="H388" s="4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172"/>
      <c r="B389" s="93"/>
      <c r="C389" s="93"/>
      <c r="D389" s="49"/>
      <c r="E389" s="49"/>
      <c r="F389" s="49"/>
      <c r="G389" s="94"/>
      <c r="H389" s="4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172"/>
      <c r="B390" s="93"/>
      <c r="C390" s="93"/>
      <c r="D390" s="49"/>
      <c r="E390" s="49"/>
      <c r="F390" s="49"/>
      <c r="G390" s="94"/>
      <c r="H390" s="4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172"/>
      <c r="B391" s="93"/>
      <c r="C391" s="93"/>
      <c r="D391" s="49"/>
      <c r="E391" s="49"/>
      <c r="F391" s="49"/>
      <c r="G391" s="94"/>
      <c r="H391" s="4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172"/>
      <c r="B392" s="93"/>
      <c r="C392" s="93"/>
      <c r="D392" s="49"/>
      <c r="E392" s="49"/>
      <c r="F392" s="49"/>
      <c r="G392" s="94"/>
      <c r="H392" s="4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172"/>
      <c r="B393" s="93"/>
      <c r="C393" s="93"/>
      <c r="D393" s="49"/>
      <c r="E393" s="49"/>
      <c r="F393" s="49"/>
      <c r="G393" s="94"/>
      <c r="H393" s="4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172"/>
      <c r="B394" s="93"/>
      <c r="C394" s="93"/>
      <c r="D394" s="49"/>
      <c r="E394" s="49"/>
      <c r="F394" s="49"/>
      <c r="G394" s="94"/>
      <c r="H394" s="4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172"/>
      <c r="B395" s="93"/>
      <c r="C395" s="93"/>
      <c r="D395" s="49"/>
      <c r="E395" s="49"/>
      <c r="F395" s="49"/>
      <c r="G395" s="94"/>
      <c r="H395" s="4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172"/>
      <c r="B396" s="93"/>
      <c r="C396" s="93"/>
      <c r="D396" s="49"/>
      <c r="E396" s="49"/>
      <c r="F396" s="49"/>
      <c r="G396" s="94"/>
      <c r="H396" s="4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172"/>
      <c r="B397" s="93"/>
      <c r="C397" s="93"/>
      <c r="D397" s="49"/>
      <c r="E397" s="49"/>
      <c r="F397" s="49"/>
      <c r="G397" s="94"/>
      <c r="H397" s="4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172"/>
      <c r="B398" s="93"/>
      <c r="C398" s="93"/>
      <c r="D398" s="49"/>
      <c r="E398" s="49"/>
      <c r="F398" s="49"/>
      <c r="G398" s="94"/>
      <c r="H398" s="4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172"/>
      <c r="B399" s="93"/>
      <c r="C399" s="93"/>
      <c r="D399" s="49"/>
      <c r="E399" s="49"/>
      <c r="F399" s="49"/>
      <c r="G399" s="94"/>
      <c r="H399" s="4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172"/>
      <c r="B400" s="93"/>
      <c r="C400" s="93"/>
      <c r="D400" s="49"/>
      <c r="E400" s="49"/>
      <c r="F400" s="49"/>
      <c r="G400" s="94"/>
      <c r="H400" s="4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172"/>
      <c r="B401" s="93"/>
      <c r="C401" s="93"/>
      <c r="D401" s="49"/>
      <c r="E401" s="49"/>
      <c r="F401" s="49"/>
      <c r="G401" s="94"/>
      <c r="H401" s="4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172"/>
      <c r="B402" s="93"/>
      <c r="C402" s="93"/>
      <c r="D402" s="49"/>
      <c r="E402" s="49"/>
      <c r="F402" s="49"/>
      <c r="G402" s="94"/>
      <c r="H402" s="4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172"/>
      <c r="B403" s="93"/>
      <c r="C403" s="93"/>
      <c r="D403" s="49"/>
      <c r="E403" s="49"/>
      <c r="F403" s="49"/>
      <c r="G403" s="94"/>
      <c r="H403" s="4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172"/>
      <c r="B404" s="93"/>
      <c r="C404" s="93"/>
      <c r="D404" s="49"/>
      <c r="E404" s="49"/>
      <c r="F404" s="49"/>
      <c r="G404" s="94"/>
      <c r="H404" s="4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172"/>
      <c r="B405" s="93"/>
      <c r="C405" s="93"/>
      <c r="D405" s="49"/>
      <c r="E405" s="49"/>
      <c r="F405" s="49"/>
      <c r="G405" s="94"/>
      <c r="H405" s="4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172"/>
      <c r="B406" s="93"/>
      <c r="C406" s="93"/>
      <c r="D406" s="49"/>
      <c r="E406" s="49"/>
      <c r="F406" s="49"/>
      <c r="G406" s="94"/>
      <c r="H406" s="4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172"/>
      <c r="B407" s="93"/>
      <c r="C407" s="93"/>
      <c r="D407" s="49"/>
      <c r="E407" s="49"/>
      <c r="F407" s="49"/>
      <c r="G407" s="94"/>
      <c r="H407" s="4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172"/>
      <c r="B408" s="93"/>
      <c r="C408" s="93"/>
      <c r="D408" s="49"/>
      <c r="E408" s="49"/>
      <c r="F408" s="49"/>
      <c r="G408" s="94"/>
      <c r="H408" s="4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172"/>
      <c r="B409" s="93"/>
      <c r="C409" s="93"/>
      <c r="D409" s="49"/>
      <c r="E409" s="49"/>
      <c r="F409" s="49"/>
      <c r="G409" s="94"/>
      <c r="H409" s="4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172"/>
      <c r="B410" s="93"/>
      <c r="C410" s="93"/>
      <c r="D410" s="49"/>
      <c r="E410" s="49"/>
      <c r="F410" s="49"/>
      <c r="G410" s="94"/>
      <c r="H410" s="4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172"/>
      <c r="B411" s="93"/>
      <c r="C411" s="93"/>
      <c r="D411" s="49"/>
      <c r="E411" s="49"/>
      <c r="F411" s="49"/>
      <c r="G411" s="94"/>
      <c r="H411" s="4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172"/>
      <c r="B412" s="93"/>
      <c r="C412" s="93"/>
      <c r="D412" s="49"/>
      <c r="E412" s="49"/>
      <c r="F412" s="49"/>
      <c r="G412" s="94"/>
      <c r="H412" s="4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172"/>
      <c r="B413" s="93"/>
      <c r="C413" s="93"/>
      <c r="D413" s="49"/>
      <c r="E413" s="49"/>
      <c r="F413" s="49"/>
      <c r="G413" s="94"/>
      <c r="H413" s="4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172"/>
      <c r="B414" s="93"/>
      <c r="C414" s="93"/>
      <c r="D414" s="49"/>
      <c r="E414" s="49"/>
      <c r="F414" s="49"/>
      <c r="G414" s="94"/>
      <c r="H414" s="4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172"/>
      <c r="B415" s="93"/>
      <c r="C415" s="93"/>
      <c r="D415" s="49"/>
      <c r="E415" s="49"/>
      <c r="F415" s="49"/>
      <c r="G415" s="94"/>
      <c r="H415" s="4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172"/>
      <c r="B416" s="93"/>
      <c r="C416" s="93"/>
      <c r="D416" s="49"/>
      <c r="E416" s="49"/>
      <c r="F416" s="49"/>
      <c r="G416" s="94"/>
      <c r="H416" s="4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172"/>
      <c r="B417" s="93"/>
      <c r="C417" s="93"/>
      <c r="D417" s="49"/>
      <c r="E417" s="49"/>
      <c r="F417" s="49"/>
      <c r="G417" s="94"/>
      <c r="H417" s="4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172"/>
      <c r="B418" s="93"/>
      <c r="C418" s="93"/>
      <c r="D418" s="49"/>
      <c r="E418" s="49"/>
      <c r="F418" s="49"/>
      <c r="G418" s="94"/>
      <c r="H418" s="4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172"/>
      <c r="B419" s="93"/>
      <c r="C419" s="93"/>
      <c r="D419" s="49"/>
      <c r="E419" s="49"/>
      <c r="F419" s="49"/>
      <c r="G419" s="94"/>
      <c r="H419" s="4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172"/>
      <c r="B420" s="93"/>
      <c r="C420" s="93"/>
      <c r="D420" s="49"/>
      <c r="E420" s="49"/>
      <c r="F420" s="49"/>
      <c r="G420" s="94"/>
      <c r="H420" s="4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172"/>
      <c r="B421" s="93"/>
      <c r="C421" s="93"/>
      <c r="D421" s="49"/>
      <c r="E421" s="49"/>
      <c r="F421" s="49"/>
      <c r="G421" s="94"/>
      <c r="H421" s="4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172"/>
      <c r="B422" s="93"/>
      <c r="C422" s="93"/>
      <c r="D422" s="49"/>
      <c r="E422" s="49"/>
      <c r="F422" s="49"/>
      <c r="G422" s="94"/>
      <c r="H422" s="4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172"/>
      <c r="B423" s="93"/>
      <c r="C423" s="93"/>
      <c r="D423" s="49"/>
      <c r="E423" s="49"/>
      <c r="F423" s="49"/>
      <c r="G423" s="94"/>
      <c r="H423" s="4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172"/>
      <c r="B424" s="93"/>
      <c r="C424" s="93"/>
      <c r="D424" s="49"/>
      <c r="E424" s="49"/>
      <c r="F424" s="49"/>
      <c r="G424" s="94"/>
      <c r="H424" s="4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172"/>
      <c r="B425" s="93"/>
      <c r="C425" s="93"/>
      <c r="D425" s="49"/>
      <c r="E425" s="49"/>
      <c r="F425" s="49"/>
      <c r="G425" s="94"/>
      <c r="H425" s="4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172"/>
      <c r="B426" s="93"/>
      <c r="C426" s="93"/>
      <c r="D426" s="49"/>
      <c r="E426" s="49"/>
      <c r="F426" s="49"/>
      <c r="G426" s="94"/>
      <c r="H426" s="4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172"/>
      <c r="B427" s="93"/>
      <c r="C427" s="93"/>
      <c r="D427" s="49"/>
      <c r="E427" s="49"/>
      <c r="F427" s="49"/>
      <c r="G427" s="94"/>
      <c r="H427" s="4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172"/>
      <c r="B428" s="93"/>
      <c r="C428" s="93"/>
      <c r="D428" s="49"/>
      <c r="E428" s="49"/>
      <c r="F428" s="49"/>
      <c r="G428" s="94"/>
      <c r="H428" s="4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172"/>
      <c r="B429" s="93"/>
      <c r="C429" s="93"/>
      <c r="D429" s="49"/>
      <c r="E429" s="49"/>
      <c r="F429" s="49"/>
      <c r="G429" s="94"/>
      <c r="H429" s="4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172"/>
      <c r="B430" s="93"/>
      <c r="C430" s="93"/>
      <c r="D430" s="49"/>
      <c r="E430" s="49"/>
      <c r="F430" s="49"/>
      <c r="G430" s="94"/>
      <c r="H430" s="4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172"/>
      <c r="B431" s="93"/>
      <c r="C431" s="93"/>
      <c r="D431" s="49"/>
      <c r="E431" s="49"/>
      <c r="F431" s="49"/>
      <c r="G431" s="94"/>
      <c r="H431" s="4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172"/>
      <c r="B432" s="93"/>
      <c r="C432" s="93"/>
      <c r="D432" s="49"/>
      <c r="E432" s="49"/>
      <c r="F432" s="49"/>
      <c r="G432" s="94"/>
      <c r="H432" s="4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172"/>
      <c r="B433" s="93"/>
      <c r="C433" s="93"/>
      <c r="D433" s="49"/>
      <c r="E433" s="49"/>
      <c r="F433" s="49"/>
      <c r="G433" s="94"/>
      <c r="H433" s="4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172"/>
      <c r="B434" s="93"/>
      <c r="C434" s="93"/>
      <c r="D434" s="49"/>
      <c r="E434" s="49"/>
      <c r="F434" s="49"/>
      <c r="G434" s="94"/>
      <c r="H434" s="4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172"/>
      <c r="B435" s="93"/>
      <c r="C435" s="93"/>
      <c r="D435" s="49"/>
      <c r="E435" s="49"/>
      <c r="F435" s="49"/>
      <c r="G435" s="94"/>
      <c r="H435" s="4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172"/>
      <c r="B436" s="93"/>
      <c r="C436" s="93"/>
      <c r="D436" s="49"/>
      <c r="E436" s="49"/>
      <c r="F436" s="49"/>
      <c r="G436" s="94"/>
      <c r="H436" s="4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172"/>
      <c r="B437" s="93"/>
      <c r="C437" s="93"/>
      <c r="D437" s="49"/>
      <c r="E437" s="49"/>
      <c r="F437" s="49"/>
      <c r="G437" s="94"/>
      <c r="H437" s="4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172"/>
      <c r="B438" s="93"/>
      <c r="C438" s="93"/>
      <c r="D438" s="49"/>
      <c r="E438" s="49"/>
      <c r="F438" s="49"/>
      <c r="G438" s="94"/>
      <c r="H438" s="4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172"/>
      <c r="B439" s="93"/>
      <c r="C439" s="93"/>
      <c r="D439" s="49"/>
      <c r="E439" s="49"/>
      <c r="F439" s="49"/>
      <c r="G439" s="94"/>
      <c r="H439" s="4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172"/>
      <c r="B440" s="93"/>
      <c r="C440" s="93"/>
      <c r="D440" s="49"/>
      <c r="E440" s="49"/>
      <c r="F440" s="49"/>
      <c r="G440" s="94"/>
      <c r="H440" s="4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172"/>
      <c r="B441" s="93"/>
      <c r="C441" s="93"/>
      <c r="D441" s="49"/>
      <c r="E441" s="49"/>
      <c r="F441" s="49"/>
      <c r="G441" s="94"/>
      <c r="H441" s="4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172"/>
      <c r="B442" s="93"/>
      <c r="C442" s="93"/>
      <c r="D442" s="49"/>
      <c r="E442" s="49"/>
      <c r="F442" s="49"/>
      <c r="G442" s="94"/>
      <c r="H442" s="4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172"/>
      <c r="B443" s="93"/>
      <c r="C443" s="93"/>
      <c r="D443" s="49"/>
      <c r="E443" s="49"/>
      <c r="F443" s="49"/>
      <c r="G443" s="94"/>
      <c r="H443" s="4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172"/>
      <c r="B444" s="93"/>
      <c r="C444" s="93"/>
      <c r="D444" s="49"/>
      <c r="E444" s="49"/>
      <c r="F444" s="49"/>
      <c r="G444" s="94"/>
      <c r="H444" s="4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172"/>
      <c r="B445" s="93"/>
      <c r="C445" s="93"/>
      <c r="D445" s="49"/>
      <c r="E445" s="49"/>
      <c r="F445" s="49"/>
      <c r="G445" s="94"/>
      <c r="H445" s="4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172"/>
      <c r="B446" s="93"/>
      <c r="C446" s="93"/>
      <c r="D446" s="49"/>
      <c r="E446" s="49"/>
      <c r="F446" s="49"/>
      <c r="G446" s="94"/>
      <c r="H446" s="4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172"/>
      <c r="B447" s="93"/>
      <c r="C447" s="93"/>
      <c r="D447" s="49"/>
      <c r="E447" s="49"/>
      <c r="F447" s="49"/>
      <c r="G447" s="94"/>
      <c r="H447" s="4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172"/>
      <c r="B448" s="93"/>
      <c r="C448" s="93"/>
      <c r="D448" s="49"/>
      <c r="E448" s="49"/>
      <c r="F448" s="49"/>
      <c r="G448" s="94"/>
      <c r="H448" s="4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172"/>
      <c r="B449" s="93"/>
      <c r="C449" s="93"/>
      <c r="D449" s="49"/>
      <c r="E449" s="49"/>
      <c r="F449" s="49"/>
      <c r="G449" s="94"/>
      <c r="H449" s="4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172"/>
      <c r="B450" s="93"/>
      <c r="C450" s="93"/>
      <c r="D450" s="49"/>
      <c r="E450" s="49"/>
      <c r="F450" s="49"/>
      <c r="G450" s="94"/>
      <c r="H450" s="4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172"/>
      <c r="B451" s="93"/>
      <c r="C451" s="93"/>
      <c r="D451" s="49"/>
      <c r="E451" s="49"/>
      <c r="F451" s="49"/>
      <c r="G451" s="94"/>
      <c r="H451" s="4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172"/>
      <c r="B452" s="93"/>
      <c r="C452" s="93"/>
      <c r="D452" s="49"/>
      <c r="E452" s="49"/>
      <c r="F452" s="49"/>
      <c r="G452" s="94"/>
      <c r="H452" s="4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172"/>
      <c r="B453" s="93"/>
      <c r="C453" s="93"/>
      <c r="D453" s="49"/>
      <c r="E453" s="49"/>
      <c r="F453" s="49"/>
      <c r="G453" s="94"/>
      <c r="H453" s="4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172"/>
      <c r="B454" s="93"/>
      <c r="C454" s="93"/>
      <c r="D454" s="49"/>
      <c r="E454" s="49"/>
      <c r="F454" s="49"/>
      <c r="G454" s="94"/>
      <c r="H454" s="4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172"/>
      <c r="B455" s="93"/>
      <c r="C455" s="93"/>
      <c r="D455" s="49"/>
      <c r="E455" s="49"/>
      <c r="F455" s="49"/>
      <c r="G455" s="94"/>
      <c r="H455" s="4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172"/>
      <c r="B456" s="93"/>
      <c r="C456" s="93"/>
      <c r="D456" s="49"/>
      <c r="E456" s="49"/>
      <c r="F456" s="49"/>
      <c r="G456" s="94"/>
      <c r="H456" s="4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172"/>
      <c r="B457" s="93"/>
      <c r="C457" s="93"/>
      <c r="D457" s="49"/>
      <c r="E457" s="49"/>
      <c r="F457" s="49"/>
      <c r="G457" s="94"/>
      <c r="H457" s="4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172"/>
      <c r="B458" s="93"/>
      <c r="C458" s="93"/>
      <c r="D458" s="49"/>
      <c r="E458" s="49"/>
      <c r="F458" s="49"/>
      <c r="G458" s="94"/>
      <c r="H458" s="4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172"/>
      <c r="B459" s="93"/>
      <c r="C459" s="93"/>
      <c r="D459" s="49"/>
      <c r="E459" s="49"/>
      <c r="F459" s="49"/>
      <c r="G459" s="94"/>
      <c r="H459" s="4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172"/>
      <c r="B460" s="93"/>
      <c r="C460" s="93"/>
      <c r="D460" s="49"/>
      <c r="E460" s="49"/>
      <c r="F460" s="49"/>
      <c r="G460" s="94"/>
      <c r="H460" s="4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172"/>
      <c r="B461" s="93"/>
      <c r="C461" s="93"/>
      <c r="D461" s="49"/>
      <c r="E461" s="49"/>
      <c r="F461" s="49"/>
      <c r="G461" s="94"/>
      <c r="H461" s="4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172"/>
      <c r="B462" s="93"/>
      <c r="C462" s="93"/>
      <c r="D462" s="49"/>
      <c r="E462" s="49"/>
      <c r="F462" s="49"/>
      <c r="G462" s="94"/>
      <c r="H462" s="4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172"/>
      <c r="B463" s="93"/>
      <c r="C463" s="93"/>
      <c r="D463" s="49"/>
      <c r="E463" s="49"/>
      <c r="F463" s="49"/>
      <c r="G463" s="94"/>
      <c r="H463" s="4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172"/>
      <c r="B464" s="93"/>
      <c r="C464" s="93"/>
      <c r="D464" s="49"/>
      <c r="E464" s="49"/>
      <c r="F464" s="49"/>
      <c r="G464" s="94"/>
      <c r="H464" s="4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172"/>
      <c r="B465" s="93"/>
      <c r="C465" s="93"/>
      <c r="D465" s="49"/>
      <c r="E465" s="49"/>
      <c r="F465" s="49"/>
      <c r="G465" s="94"/>
      <c r="H465" s="4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172"/>
      <c r="B466" s="93"/>
      <c r="C466" s="93"/>
      <c r="D466" s="49"/>
      <c r="E466" s="49"/>
      <c r="F466" s="49"/>
      <c r="G466" s="94"/>
      <c r="H466" s="4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172"/>
      <c r="B467" s="93"/>
      <c r="C467" s="93"/>
      <c r="D467" s="49"/>
      <c r="E467" s="49"/>
      <c r="F467" s="49"/>
      <c r="G467" s="94"/>
      <c r="H467" s="4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172"/>
      <c r="B468" s="93"/>
      <c r="C468" s="93"/>
      <c r="D468" s="49"/>
      <c r="E468" s="49"/>
      <c r="F468" s="49"/>
      <c r="G468" s="94"/>
      <c r="H468" s="4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172"/>
      <c r="B469" s="93"/>
      <c r="C469" s="93"/>
      <c r="D469" s="49"/>
      <c r="E469" s="49"/>
      <c r="F469" s="49"/>
      <c r="G469" s="94"/>
      <c r="H469" s="4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172"/>
      <c r="B470" s="93"/>
      <c r="C470" s="93"/>
      <c r="D470" s="49"/>
      <c r="E470" s="49"/>
      <c r="F470" s="49"/>
      <c r="G470" s="94"/>
      <c r="H470" s="4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172"/>
      <c r="B471" s="93"/>
      <c r="C471" s="93"/>
      <c r="D471" s="49"/>
      <c r="E471" s="49"/>
      <c r="F471" s="49"/>
      <c r="G471" s="94"/>
      <c r="H471" s="4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172"/>
      <c r="B472" s="93"/>
      <c r="C472" s="93"/>
      <c r="D472" s="49"/>
      <c r="E472" s="49"/>
      <c r="F472" s="49"/>
      <c r="G472" s="94"/>
      <c r="H472" s="4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172"/>
      <c r="B473" s="93"/>
      <c r="C473" s="93"/>
      <c r="D473" s="49"/>
      <c r="E473" s="49"/>
      <c r="F473" s="49"/>
      <c r="G473" s="94"/>
      <c r="H473" s="4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172"/>
      <c r="B474" s="93"/>
      <c r="C474" s="93"/>
      <c r="D474" s="49"/>
      <c r="E474" s="49"/>
      <c r="F474" s="49"/>
      <c r="G474" s="94"/>
      <c r="H474" s="4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172"/>
      <c r="B475" s="93"/>
      <c r="C475" s="93"/>
      <c r="D475" s="49"/>
      <c r="E475" s="49"/>
      <c r="F475" s="49"/>
      <c r="G475" s="94"/>
      <c r="H475" s="4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172"/>
      <c r="B476" s="93"/>
      <c r="C476" s="93"/>
      <c r="D476" s="49"/>
      <c r="E476" s="49"/>
      <c r="F476" s="49"/>
      <c r="G476" s="94"/>
      <c r="H476" s="4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172"/>
      <c r="B477" s="93"/>
      <c r="C477" s="93"/>
      <c r="D477" s="49"/>
      <c r="E477" s="49"/>
      <c r="F477" s="49"/>
      <c r="G477" s="94"/>
      <c r="H477" s="4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172"/>
      <c r="B478" s="93"/>
      <c r="C478" s="93"/>
      <c r="D478" s="49"/>
      <c r="E478" s="49"/>
      <c r="F478" s="49"/>
      <c r="G478" s="94"/>
      <c r="H478" s="4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172"/>
      <c r="B479" s="93"/>
      <c r="C479" s="93"/>
      <c r="D479" s="49"/>
      <c r="E479" s="49"/>
      <c r="F479" s="49"/>
      <c r="G479" s="94"/>
      <c r="H479" s="4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172"/>
      <c r="B480" s="93"/>
      <c r="C480" s="93"/>
      <c r="D480" s="49"/>
      <c r="E480" s="49"/>
      <c r="F480" s="49"/>
      <c r="G480" s="94"/>
      <c r="H480" s="4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172"/>
      <c r="B481" s="93"/>
      <c r="C481" s="93"/>
      <c r="D481" s="49"/>
      <c r="E481" s="49"/>
      <c r="F481" s="49"/>
      <c r="G481" s="94"/>
      <c r="H481" s="4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172"/>
      <c r="B482" s="93"/>
      <c r="C482" s="93"/>
      <c r="D482" s="49"/>
      <c r="E482" s="49"/>
      <c r="F482" s="49"/>
      <c r="G482" s="94"/>
      <c r="H482" s="4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172"/>
      <c r="B483" s="93"/>
      <c r="C483" s="93"/>
      <c r="D483" s="49"/>
      <c r="E483" s="49"/>
      <c r="F483" s="49"/>
      <c r="G483" s="94"/>
      <c r="H483" s="4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172"/>
      <c r="B484" s="93"/>
      <c r="C484" s="93"/>
      <c r="D484" s="49"/>
      <c r="E484" s="49"/>
      <c r="F484" s="49"/>
      <c r="G484" s="94"/>
      <c r="H484" s="4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172"/>
      <c r="B485" s="93"/>
      <c r="C485" s="93"/>
      <c r="D485" s="49"/>
      <c r="E485" s="49"/>
      <c r="F485" s="49"/>
      <c r="G485" s="94"/>
      <c r="H485" s="4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172"/>
      <c r="B486" s="93"/>
      <c r="C486" s="93"/>
      <c r="D486" s="49"/>
      <c r="E486" s="49"/>
      <c r="F486" s="49"/>
      <c r="G486" s="94"/>
      <c r="H486" s="4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172"/>
      <c r="B487" s="93"/>
      <c r="C487" s="93"/>
      <c r="D487" s="49"/>
      <c r="E487" s="49"/>
      <c r="F487" s="49"/>
      <c r="G487" s="94"/>
      <c r="H487" s="4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172"/>
      <c r="B488" s="93"/>
      <c r="C488" s="93"/>
      <c r="D488" s="49"/>
      <c r="E488" s="49"/>
      <c r="F488" s="49"/>
      <c r="G488" s="94"/>
      <c r="H488" s="4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172"/>
      <c r="B489" s="93"/>
      <c r="C489" s="93"/>
      <c r="D489" s="49"/>
      <c r="E489" s="49"/>
      <c r="F489" s="49"/>
      <c r="G489" s="94"/>
      <c r="H489" s="4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172"/>
      <c r="B490" s="93"/>
      <c r="C490" s="93"/>
      <c r="D490" s="49"/>
      <c r="E490" s="49"/>
      <c r="F490" s="49"/>
      <c r="G490" s="94"/>
      <c r="H490" s="4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172"/>
      <c r="B491" s="93"/>
      <c r="C491" s="93"/>
      <c r="D491" s="49"/>
      <c r="E491" s="49"/>
      <c r="F491" s="49"/>
      <c r="G491" s="94"/>
      <c r="H491" s="4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172"/>
      <c r="B492" s="93"/>
      <c r="C492" s="93"/>
      <c r="D492" s="49"/>
      <c r="E492" s="49"/>
      <c r="F492" s="49"/>
      <c r="G492" s="94"/>
      <c r="H492" s="4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172"/>
      <c r="B493" s="93"/>
      <c r="C493" s="93"/>
      <c r="D493" s="49"/>
      <c r="E493" s="49"/>
      <c r="F493" s="49"/>
      <c r="G493" s="94"/>
      <c r="H493" s="4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172"/>
      <c r="B494" s="93"/>
      <c r="C494" s="93"/>
      <c r="D494" s="49"/>
      <c r="E494" s="49"/>
      <c r="F494" s="49"/>
      <c r="G494" s="94"/>
      <c r="H494" s="4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172"/>
      <c r="B495" s="93"/>
      <c r="C495" s="93"/>
      <c r="D495" s="49"/>
      <c r="E495" s="49"/>
      <c r="F495" s="49"/>
      <c r="G495" s="94"/>
      <c r="H495" s="4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172"/>
      <c r="B496" s="93"/>
      <c r="C496" s="93"/>
      <c r="D496" s="49"/>
      <c r="E496" s="49"/>
      <c r="F496" s="49"/>
      <c r="G496" s="94"/>
      <c r="H496" s="4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172"/>
      <c r="B497" s="93"/>
      <c r="C497" s="93"/>
      <c r="D497" s="49"/>
      <c r="E497" s="49"/>
      <c r="F497" s="49"/>
      <c r="G497" s="94"/>
      <c r="H497" s="4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172"/>
      <c r="B498" s="93"/>
      <c r="C498" s="93"/>
      <c r="D498" s="49"/>
      <c r="E498" s="49"/>
      <c r="F498" s="49"/>
      <c r="G498" s="94"/>
      <c r="H498" s="4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172"/>
      <c r="B499" s="93"/>
      <c r="C499" s="93"/>
      <c r="D499" s="49"/>
      <c r="E499" s="49"/>
      <c r="F499" s="49"/>
      <c r="G499" s="94"/>
      <c r="H499" s="4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172"/>
      <c r="B500" s="93"/>
      <c r="C500" s="93"/>
      <c r="D500" s="49"/>
      <c r="E500" s="49"/>
      <c r="F500" s="49"/>
      <c r="G500" s="94"/>
      <c r="H500" s="4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172"/>
      <c r="B501" s="93"/>
      <c r="C501" s="93"/>
      <c r="D501" s="49"/>
      <c r="E501" s="49"/>
      <c r="F501" s="49"/>
      <c r="G501" s="94"/>
      <c r="H501" s="4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172"/>
      <c r="B502" s="93"/>
      <c r="C502" s="93"/>
      <c r="D502" s="49"/>
      <c r="E502" s="49"/>
      <c r="F502" s="49"/>
      <c r="G502" s="94"/>
      <c r="H502" s="4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172"/>
      <c r="B503" s="93"/>
      <c r="C503" s="93"/>
      <c r="D503" s="49"/>
      <c r="E503" s="49"/>
      <c r="F503" s="49"/>
      <c r="G503" s="94"/>
      <c r="H503" s="4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172"/>
      <c r="B504" s="93"/>
      <c r="C504" s="93"/>
      <c r="D504" s="49"/>
      <c r="E504" s="49"/>
      <c r="F504" s="49"/>
      <c r="G504" s="94"/>
      <c r="H504" s="4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172"/>
      <c r="B505" s="93"/>
      <c r="C505" s="93"/>
      <c r="D505" s="49"/>
      <c r="E505" s="49"/>
      <c r="F505" s="49"/>
      <c r="G505" s="94"/>
      <c r="H505" s="4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172"/>
      <c r="B506" s="93"/>
      <c r="C506" s="93"/>
      <c r="D506" s="49"/>
      <c r="E506" s="49"/>
      <c r="F506" s="49"/>
      <c r="G506" s="94"/>
      <c r="H506" s="4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172"/>
      <c r="B507" s="93"/>
      <c r="C507" s="93"/>
      <c r="D507" s="49"/>
      <c r="E507" s="49"/>
      <c r="F507" s="49"/>
      <c r="G507" s="94"/>
      <c r="H507" s="4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172"/>
      <c r="B508" s="93"/>
      <c r="C508" s="93"/>
      <c r="D508" s="49"/>
      <c r="E508" s="49"/>
      <c r="F508" s="49"/>
      <c r="G508" s="94"/>
      <c r="H508" s="4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172"/>
      <c r="B509" s="93"/>
      <c r="C509" s="93"/>
      <c r="D509" s="49"/>
      <c r="E509" s="49"/>
      <c r="F509" s="49"/>
      <c r="G509" s="94"/>
      <c r="H509" s="4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172"/>
      <c r="B510" s="93"/>
      <c r="C510" s="93"/>
      <c r="D510" s="49"/>
      <c r="E510" s="49"/>
      <c r="F510" s="49"/>
      <c r="G510" s="94"/>
      <c r="H510" s="4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172"/>
      <c r="B511" s="93"/>
      <c r="C511" s="93"/>
      <c r="D511" s="49"/>
      <c r="E511" s="49"/>
      <c r="F511" s="49"/>
      <c r="G511" s="94"/>
      <c r="H511" s="4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172"/>
      <c r="B512" s="93"/>
      <c r="C512" s="93"/>
      <c r="D512" s="49"/>
      <c r="E512" s="49"/>
      <c r="F512" s="49"/>
      <c r="G512" s="94"/>
      <c r="H512" s="4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172"/>
      <c r="B513" s="93"/>
      <c r="C513" s="93"/>
      <c r="D513" s="49"/>
      <c r="E513" s="49"/>
      <c r="F513" s="49"/>
      <c r="G513" s="94"/>
      <c r="H513" s="4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172"/>
      <c r="B514" s="93"/>
      <c r="C514" s="93"/>
      <c r="D514" s="49"/>
      <c r="E514" s="49"/>
      <c r="F514" s="49"/>
      <c r="G514" s="94"/>
      <c r="H514" s="4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172"/>
      <c r="B515" s="93"/>
      <c r="C515" s="93"/>
      <c r="D515" s="49"/>
      <c r="E515" s="49"/>
      <c r="F515" s="49"/>
      <c r="G515" s="94"/>
      <c r="H515" s="4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172"/>
      <c r="B516" s="93"/>
      <c r="C516" s="93"/>
      <c r="D516" s="49"/>
      <c r="E516" s="49"/>
      <c r="F516" s="49"/>
      <c r="G516" s="94"/>
      <c r="H516" s="4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172"/>
      <c r="B517" s="93"/>
      <c r="C517" s="93"/>
      <c r="D517" s="49"/>
      <c r="E517" s="49"/>
      <c r="F517" s="49"/>
      <c r="G517" s="94"/>
      <c r="H517" s="4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172"/>
      <c r="B518" s="93"/>
      <c r="C518" s="93"/>
      <c r="D518" s="49"/>
      <c r="E518" s="49"/>
      <c r="F518" s="49"/>
      <c r="G518" s="94"/>
      <c r="H518" s="4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172"/>
      <c r="B519" s="93"/>
      <c r="C519" s="93"/>
      <c r="D519" s="49"/>
      <c r="E519" s="49"/>
      <c r="F519" s="49"/>
      <c r="G519" s="94"/>
      <c r="H519" s="4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172"/>
      <c r="B520" s="93"/>
      <c r="C520" s="93"/>
      <c r="D520" s="49"/>
      <c r="E520" s="49"/>
      <c r="F520" s="49"/>
      <c r="G520" s="94"/>
      <c r="H520" s="4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172"/>
      <c r="B521" s="93"/>
      <c r="C521" s="93"/>
      <c r="D521" s="49"/>
      <c r="E521" s="49"/>
      <c r="F521" s="49"/>
      <c r="G521" s="94"/>
      <c r="H521" s="4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172"/>
      <c r="B522" s="93"/>
      <c r="C522" s="93"/>
      <c r="D522" s="49"/>
      <c r="E522" s="49"/>
      <c r="F522" s="49"/>
      <c r="G522" s="94"/>
      <c r="H522" s="4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172"/>
      <c r="B523" s="93"/>
      <c r="C523" s="93"/>
      <c r="D523" s="49"/>
      <c r="E523" s="49"/>
      <c r="F523" s="49"/>
      <c r="G523" s="94"/>
      <c r="H523" s="4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172"/>
      <c r="B524" s="93"/>
      <c r="C524" s="93"/>
      <c r="D524" s="49"/>
      <c r="E524" s="49"/>
      <c r="F524" s="49"/>
      <c r="G524" s="94"/>
      <c r="H524" s="4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172"/>
      <c r="B525" s="93"/>
      <c r="C525" s="93"/>
      <c r="D525" s="49"/>
      <c r="E525" s="49"/>
      <c r="F525" s="49"/>
      <c r="G525" s="94"/>
      <c r="H525" s="4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172"/>
      <c r="B526" s="93"/>
      <c r="C526" s="93"/>
      <c r="D526" s="49"/>
      <c r="E526" s="49"/>
      <c r="F526" s="49"/>
      <c r="G526" s="94"/>
      <c r="H526" s="4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172"/>
      <c r="B527" s="93"/>
      <c r="C527" s="93"/>
      <c r="D527" s="49"/>
      <c r="E527" s="49"/>
      <c r="F527" s="49"/>
      <c r="G527" s="94"/>
      <c r="H527" s="4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172"/>
      <c r="B528" s="93"/>
      <c r="C528" s="93"/>
      <c r="D528" s="49"/>
      <c r="E528" s="49"/>
      <c r="F528" s="49"/>
      <c r="G528" s="94"/>
      <c r="H528" s="4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172"/>
      <c r="B529" s="93"/>
      <c r="C529" s="93"/>
      <c r="D529" s="49"/>
      <c r="E529" s="49"/>
      <c r="F529" s="49"/>
      <c r="G529" s="94"/>
      <c r="H529" s="4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172"/>
      <c r="B530" s="93"/>
      <c r="C530" s="93"/>
      <c r="D530" s="49"/>
      <c r="E530" s="49"/>
      <c r="F530" s="49"/>
      <c r="G530" s="94"/>
      <c r="H530" s="4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172"/>
      <c r="B531" s="93"/>
      <c r="C531" s="93"/>
      <c r="D531" s="49"/>
      <c r="E531" s="49"/>
      <c r="F531" s="49"/>
      <c r="G531" s="94"/>
      <c r="H531" s="4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172"/>
      <c r="B532" s="93"/>
      <c r="C532" s="93"/>
      <c r="D532" s="49"/>
      <c r="E532" s="49"/>
      <c r="F532" s="49"/>
      <c r="G532" s="94"/>
      <c r="H532" s="4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172"/>
      <c r="B533" s="93"/>
      <c r="C533" s="93"/>
      <c r="D533" s="49"/>
      <c r="E533" s="49"/>
      <c r="F533" s="49"/>
      <c r="G533" s="94"/>
      <c r="H533" s="4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172"/>
      <c r="B534" s="93"/>
      <c r="C534" s="93"/>
      <c r="D534" s="49"/>
      <c r="E534" s="49"/>
      <c r="F534" s="49"/>
      <c r="G534" s="94"/>
      <c r="H534" s="4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172"/>
      <c r="B535" s="93"/>
      <c r="C535" s="93"/>
      <c r="D535" s="49"/>
      <c r="E535" s="49"/>
      <c r="F535" s="49"/>
      <c r="G535" s="94"/>
      <c r="H535" s="4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172"/>
      <c r="B536" s="93"/>
      <c r="C536" s="93"/>
      <c r="D536" s="49"/>
      <c r="E536" s="49"/>
      <c r="F536" s="49"/>
      <c r="G536" s="94"/>
      <c r="H536" s="4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172"/>
      <c r="B537" s="93"/>
      <c r="C537" s="93"/>
      <c r="D537" s="49"/>
      <c r="E537" s="49"/>
      <c r="F537" s="49"/>
      <c r="G537" s="94"/>
      <c r="H537" s="4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172"/>
      <c r="B538" s="93"/>
      <c r="C538" s="93"/>
      <c r="D538" s="49"/>
      <c r="E538" s="49"/>
      <c r="F538" s="49"/>
      <c r="G538" s="94"/>
      <c r="H538" s="4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172"/>
      <c r="B539" s="93"/>
      <c r="C539" s="93"/>
      <c r="D539" s="49"/>
      <c r="E539" s="49"/>
      <c r="F539" s="49"/>
      <c r="G539" s="94"/>
      <c r="H539" s="4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172"/>
      <c r="B540" s="93"/>
      <c r="C540" s="93"/>
      <c r="D540" s="49"/>
      <c r="E540" s="49"/>
      <c r="F540" s="49"/>
      <c r="G540" s="94"/>
      <c r="H540" s="4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172"/>
      <c r="B541" s="93"/>
      <c r="C541" s="93"/>
      <c r="D541" s="49"/>
      <c r="E541" s="49"/>
      <c r="F541" s="49"/>
      <c r="G541" s="94"/>
      <c r="H541" s="4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172"/>
      <c r="B542" s="93"/>
      <c r="C542" s="93"/>
      <c r="D542" s="49"/>
      <c r="E542" s="49"/>
      <c r="F542" s="49"/>
      <c r="G542" s="94"/>
      <c r="H542" s="4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172"/>
      <c r="B543" s="93"/>
      <c r="C543" s="93"/>
      <c r="D543" s="49"/>
      <c r="E543" s="49"/>
      <c r="F543" s="49"/>
      <c r="G543" s="94"/>
      <c r="H543" s="4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172"/>
      <c r="B544" s="93"/>
      <c r="C544" s="93"/>
      <c r="D544" s="49"/>
      <c r="E544" s="49"/>
      <c r="F544" s="49"/>
      <c r="G544" s="94"/>
      <c r="H544" s="4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172"/>
      <c r="B545" s="93"/>
      <c r="C545" s="93"/>
      <c r="D545" s="49"/>
      <c r="E545" s="49"/>
      <c r="F545" s="49"/>
      <c r="G545" s="94"/>
      <c r="H545" s="4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172"/>
      <c r="B546" s="93"/>
      <c r="C546" s="93"/>
      <c r="D546" s="49"/>
      <c r="E546" s="49"/>
      <c r="F546" s="49"/>
      <c r="G546" s="94"/>
      <c r="H546" s="4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172"/>
      <c r="B547" s="93"/>
      <c r="C547" s="93"/>
      <c r="D547" s="49"/>
      <c r="E547" s="49"/>
      <c r="F547" s="49"/>
      <c r="G547" s="94"/>
      <c r="H547" s="4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172"/>
      <c r="B548" s="93"/>
      <c r="C548" s="93"/>
      <c r="D548" s="49"/>
      <c r="E548" s="49"/>
      <c r="F548" s="49"/>
      <c r="G548" s="94"/>
      <c r="H548" s="4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172"/>
      <c r="B549" s="93"/>
      <c r="C549" s="93"/>
      <c r="D549" s="49"/>
      <c r="E549" s="49"/>
      <c r="F549" s="49"/>
      <c r="G549" s="94"/>
      <c r="H549" s="4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172"/>
      <c r="B550" s="93"/>
      <c r="C550" s="93"/>
      <c r="D550" s="49"/>
      <c r="E550" s="49"/>
      <c r="F550" s="49"/>
      <c r="G550" s="94"/>
      <c r="H550" s="4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172"/>
      <c r="B551" s="93"/>
      <c r="C551" s="93"/>
      <c r="D551" s="49"/>
      <c r="E551" s="49"/>
      <c r="F551" s="49"/>
      <c r="G551" s="94"/>
      <c r="H551" s="4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172"/>
      <c r="B552" s="93"/>
      <c r="C552" s="93"/>
      <c r="D552" s="49"/>
      <c r="E552" s="49"/>
      <c r="F552" s="49"/>
      <c r="G552" s="94"/>
      <c r="H552" s="4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172"/>
      <c r="B553" s="93"/>
      <c r="C553" s="93"/>
      <c r="D553" s="49"/>
      <c r="E553" s="49"/>
      <c r="F553" s="49"/>
      <c r="G553" s="94"/>
      <c r="H553" s="4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172"/>
      <c r="B554" s="93"/>
      <c r="C554" s="93"/>
      <c r="D554" s="49"/>
      <c r="E554" s="49"/>
      <c r="F554" s="49"/>
      <c r="G554" s="94"/>
      <c r="H554" s="4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172"/>
      <c r="B555" s="93"/>
      <c r="C555" s="93"/>
      <c r="D555" s="49"/>
      <c r="E555" s="49"/>
      <c r="F555" s="49"/>
      <c r="G555" s="94"/>
      <c r="H555" s="4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172"/>
      <c r="B556" s="93"/>
      <c r="C556" s="93"/>
      <c r="D556" s="49"/>
      <c r="E556" s="49"/>
      <c r="F556" s="49"/>
      <c r="G556" s="94"/>
      <c r="H556" s="4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172"/>
      <c r="B557" s="93"/>
      <c r="C557" s="93"/>
      <c r="D557" s="49"/>
      <c r="E557" s="49"/>
      <c r="F557" s="49"/>
      <c r="G557" s="94"/>
      <c r="H557" s="4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172"/>
      <c r="B558" s="93"/>
      <c r="C558" s="93"/>
      <c r="D558" s="49"/>
      <c r="E558" s="49"/>
      <c r="F558" s="49"/>
      <c r="G558" s="94"/>
      <c r="H558" s="4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172"/>
      <c r="B559" s="93"/>
      <c r="C559" s="93"/>
      <c r="D559" s="49"/>
      <c r="E559" s="49"/>
      <c r="F559" s="49"/>
      <c r="G559" s="94"/>
      <c r="H559" s="4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172"/>
      <c r="B560" s="93"/>
      <c r="C560" s="93"/>
      <c r="D560" s="49"/>
      <c r="E560" s="49"/>
      <c r="F560" s="49"/>
      <c r="G560" s="94"/>
      <c r="H560" s="4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172"/>
      <c r="B561" s="93"/>
      <c r="C561" s="93"/>
      <c r="D561" s="49"/>
      <c r="E561" s="49"/>
      <c r="F561" s="49"/>
      <c r="G561" s="94"/>
      <c r="H561" s="4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172"/>
      <c r="B562" s="93"/>
      <c r="C562" s="93"/>
      <c r="D562" s="49"/>
      <c r="E562" s="49"/>
      <c r="F562" s="49"/>
      <c r="G562" s="94"/>
      <c r="H562" s="4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172"/>
      <c r="B563" s="93"/>
      <c r="C563" s="93"/>
      <c r="D563" s="49"/>
      <c r="E563" s="49"/>
      <c r="F563" s="49"/>
      <c r="G563" s="94"/>
      <c r="H563" s="4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172"/>
      <c r="B564" s="93"/>
      <c r="C564" s="93"/>
      <c r="D564" s="49"/>
      <c r="E564" s="49"/>
      <c r="F564" s="49"/>
      <c r="G564" s="94"/>
      <c r="H564" s="4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172"/>
      <c r="B565" s="93"/>
      <c r="C565" s="93"/>
      <c r="D565" s="49"/>
      <c r="E565" s="49"/>
      <c r="F565" s="49"/>
      <c r="G565" s="94"/>
      <c r="H565" s="4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172"/>
      <c r="B566" s="93"/>
      <c r="C566" s="93"/>
      <c r="D566" s="49"/>
      <c r="E566" s="49"/>
      <c r="F566" s="49"/>
      <c r="G566" s="94"/>
      <c r="H566" s="4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172"/>
      <c r="B567" s="93"/>
      <c r="C567" s="93"/>
      <c r="D567" s="49"/>
      <c r="E567" s="49"/>
      <c r="F567" s="49"/>
      <c r="G567" s="94"/>
      <c r="H567" s="4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172"/>
      <c r="B568" s="93"/>
      <c r="C568" s="93"/>
      <c r="D568" s="49"/>
      <c r="E568" s="49"/>
      <c r="F568" s="49"/>
      <c r="G568" s="94"/>
      <c r="H568" s="4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172"/>
      <c r="B569" s="93"/>
      <c r="C569" s="93"/>
      <c r="D569" s="49"/>
      <c r="E569" s="49"/>
      <c r="F569" s="49"/>
      <c r="G569" s="94"/>
      <c r="H569" s="4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172"/>
      <c r="B570" s="93"/>
      <c r="C570" s="93"/>
      <c r="D570" s="49"/>
      <c r="E570" s="49"/>
      <c r="F570" s="49"/>
      <c r="G570" s="94"/>
      <c r="H570" s="4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172"/>
      <c r="B571" s="93"/>
      <c r="C571" s="93"/>
      <c r="D571" s="49"/>
      <c r="E571" s="49"/>
      <c r="F571" s="49"/>
      <c r="G571" s="94"/>
      <c r="H571" s="4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172"/>
      <c r="B572" s="93"/>
      <c r="C572" s="93"/>
      <c r="D572" s="49"/>
      <c r="E572" s="49"/>
      <c r="F572" s="49"/>
      <c r="G572" s="94"/>
      <c r="H572" s="4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172"/>
      <c r="B573" s="93"/>
      <c r="C573" s="93"/>
      <c r="D573" s="49"/>
      <c r="E573" s="49"/>
      <c r="F573" s="49"/>
      <c r="G573" s="94"/>
      <c r="H573" s="4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172"/>
      <c r="B574" s="93"/>
      <c r="C574" s="93"/>
      <c r="D574" s="49"/>
      <c r="E574" s="49"/>
      <c r="F574" s="49"/>
      <c r="G574" s="94"/>
      <c r="H574" s="4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172"/>
      <c r="B575" s="93"/>
      <c r="C575" s="93"/>
      <c r="D575" s="49"/>
      <c r="E575" s="49"/>
      <c r="F575" s="49"/>
      <c r="G575" s="94"/>
      <c r="H575" s="4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172"/>
      <c r="B576" s="93"/>
      <c r="C576" s="93"/>
      <c r="D576" s="49"/>
      <c r="E576" s="49"/>
      <c r="F576" s="49"/>
      <c r="G576" s="94"/>
      <c r="H576" s="4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172"/>
      <c r="B577" s="93"/>
      <c r="C577" s="93"/>
      <c r="D577" s="49"/>
      <c r="E577" s="49"/>
      <c r="F577" s="49"/>
      <c r="G577" s="94"/>
      <c r="H577" s="4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172"/>
      <c r="B578" s="93"/>
      <c r="C578" s="93"/>
      <c r="D578" s="49"/>
      <c r="E578" s="49"/>
      <c r="F578" s="49"/>
      <c r="G578" s="94"/>
      <c r="H578" s="4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172"/>
      <c r="B579" s="93"/>
      <c r="C579" s="93"/>
      <c r="D579" s="49"/>
      <c r="E579" s="49"/>
      <c r="F579" s="49"/>
      <c r="G579" s="94"/>
      <c r="H579" s="4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172"/>
      <c r="B580" s="93"/>
      <c r="C580" s="93"/>
      <c r="D580" s="49"/>
      <c r="E580" s="49"/>
      <c r="F580" s="49"/>
      <c r="G580" s="94"/>
      <c r="H580" s="4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172"/>
      <c r="B581" s="93"/>
      <c r="C581" s="93"/>
      <c r="D581" s="49"/>
      <c r="E581" s="49"/>
      <c r="F581" s="49"/>
      <c r="G581" s="94"/>
      <c r="H581" s="4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172"/>
      <c r="B582" s="93"/>
      <c r="C582" s="93"/>
      <c r="D582" s="49"/>
      <c r="E582" s="49"/>
      <c r="F582" s="49"/>
      <c r="G582" s="94"/>
      <c r="H582" s="4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172"/>
      <c r="B583" s="93"/>
      <c r="C583" s="93"/>
      <c r="D583" s="49"/>
      <c r="E583" s="49"/>
      <c r="F583" s="49"/>
      <c r="G583" s="94"/>
      <c r="H583" s="4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172"/>
      <c r="B584" s="93"/>
      <c r="C584" s="93"/>
      <c r="D584" s="49"/>
      <c r="E584" s="49"/>
      <c r="F584" s="49"/>
      <c r="G584" s="94"/>
      <c r="H584" s="4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172"/>
      <c r="B585" s="93"/>
      <c r="C585" s="93"/>
      <c r="D585" s="49"/>
      <c r="E585" s="49"/>
      <c r="F585" s="49"/>
      <c r="G585" s="94"/>
      <c r="H585" s="4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172"/>
      <c r="B586" s="93"/>
      <c r="C586" s="93"/>
      <c r="D586" s="49"/>
      <c r="E586" s="49"/>
      <c r="F586" s="49"/>
      <c r="G586" s="94"/>
      <c r="H586" s="4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172"/>
      <c r="B587" s="93"/>
      <c r="C587" s="93"/>
      <c r="D587" s="49"/>
      <c r="E587" s="49"/>
      <c r="F587" s="49"/>
      <c r="G587" s="94"/>
      <c r="H587" s="4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172"/>
      <c r="B588" s="93"/>
      <c r="C588" s="93"/>
      <c r="D588" s="49"/>
      <c r="E588" s="49"/>
      <c r="F588" s="49"/>
      <c r="G588" s="94"/>
      <c r="H588" s="4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172"/>
      <c r="B589" s="93"/>
      <c r="C589" s="93"/>
      <c r="D589" s="49"/>
      <c r="E589" s="49"/>
      <c r="F589" s="49"/>
      <c r="G589" s="94"/>
      <c r="H589" s="4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172"/>
      <c r="B590" s="93"/>
      <c r="C590" s="93"/>
      <c r="D590" s="49"/>
      <c r="E590" s="49"/>
      <c r="F590" s="49"/>
      <c r="G590" s="94"/>
      <c r="H590" s="4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172"/>
      <c r="B591" s="93"/>
      <c r="C591" s="93"/>
      <c r="D591" s="49"/>
      <c r="E591" s="49"/>
      <c r="F591" s="49"/>
      <c r="G591" s="94"/>
      <c r="H591" s="4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172"/>
      <c r="B592" s="93"/>
      <c r="C592" s="93"/>
      <c r="D592" s="49"/>
      <c r="E592" s="49"/>
      <c r="F592" s="49"/>
      <c r="G592" s="94"/>
      <c r="H592" s="4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172"/>
      <c r="B593" s="93"/>
      <c r="C593" s="93"/>
      <c r="D593" s="49"/>
      <c r="E593" s="49"/>
      <c r="F593" s="49"/>
      <c r="G593" s="94"/>
      <c r="H593" s="4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172"/>
      <c r="B594" s="93"/>
      <c r="C594" s="93"/>
      <c r="D594" s="49"/>
      <c r="E594" s="49"/>
      <c r="F594" s="49"/>
      <c r="G594" s="94"/>
      <c r="H594" s="4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172"/>
      <c r="B595" s="93"/>
      <c r="C595" s="93"/>
      <c r="D595" s="49"/>
      <c r="E595" s="49"/>
      <c r="F595" s="49"/>
      <c r="G595" s="94"/>
      <c r="H595" s="4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172"/>
      <c r="B596" s="93"/>
      <c r="C596" s="93"/>
      <c r="D596" s="49"/>
      <c r="E596" s="49"/>
      <c r="F596" s="49"/>
      <c r="G596" s="94"/>
      <c r="H596" s="4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172"/>
      <c r="B597" s="93"/>
      <c r="C597" s="93"/>
      <c r="D597" s="49"/>
      <c r="E597" s="49"/>
      <c r="F597" s="49"/>
      <c r="G597" s="94"/>
      <c r="H597" s="4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172"/>
      <c r="B598" s="93"/>
      <c r="C598" s="93"/>
      <c r="D598" s="49"/>
      <c r="E598" s="49"/>
      <c r="F598" s="49"/>
      <c r="G598" s="94"/>
      <c r="H598" s="4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172"/>
      <c r="B599" s="93"/>
      <c r="C599" s="93"/>
      <c r="D599" s="49"/>
      <c r="E599" s="49"/>
      <c r="F599" s="49"/>
      <c r="G599" s="94"/>
      <c r="H599" s="4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172"/>
      <c r="B600" s="93"/>
      <c r="C600" s="93"/>
      <c r="D600" s="49"/>
      <c r="E600" s="49"/>
      <c r="F600" s="49"/>
      <c r="G600" s="94"/>
      <c r="H600" s="4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172"/>
      <c r="B601" s="93"/>
      <c r="C601" s="93"/>
      <c r="D601" s="49"/>
      <c r="E601" s="49"/>
      <c r="F601" s="49"/>
      <c r="G601" s="94"/>
      <c r="H601" s="4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172"/>
      <c r="B602" s="93"/>
      <c r="C602" s="93"/>
      <c r="D602" s="49"/>
      <c r="E602" s="49"/>
      <c r="F602" s="49"/>
      <c r="G602" s="94"/>
      <c r="H602" s="4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172"/>
      <c r="B603" s="93"/>
      <c r="C603" s="93"/>
      <c r="D603" s="49"/>
      <c r="E603" s="49"/>
      <c r="F603" s="49"/>
      <c r="G603" s="94"/>
      <c r="H603" s="4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172"/>
      <c r="B604" s="93"/>
      <c r="C604" s="93"/>
      <c r="D604" s="49"/>
      <c r="E604" s="49"/>
      <c r="F604" s="49"/>
      <c r="G604" s="94"/>
      <c r="H604" s="4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172"/>
      <c r="B605" s="93"/>
      <c r="C605" s="93"/>
      <c r="D605" s="49"/>
      <c r="E605" s="49"/>
      <c r="F605" s="49"/>
      <c r="G605" s="94"/>
      <c r="H605" s="4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172"/>
      <c r="B606" s="93"/>
      <c r="C606" s="93"/>
      <c r="D606" s="49"/>
      <c r="E606" s="49"/>
      <c r="F606" s="49"/>
      <c r="G606" s="94"/>
      <c r="H606" s="4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172"/>
      <c r="B607" s="93"/>
      <c r="C607" s="93"/>
      <c r="D607" s="49"/>
      <c r="E607" s="49"/>
      <c r="F607" s="49"/>
      <c r="G607" s="94"/>
      <c r="H607" s="4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172"/>
      <c r="B608" s="93"/>
      <c r="C608" s="93"/>
      <c r="D608" s="49"/>
      <c r="E608" s="49"/>
      <c r="F608" s="49"/>
      <c r="G608" s="94"/>
      <c r="H608" s="4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172"/>
      <c r="B609" s="93"/>
      <c r="C609" s="93"/>
      <c r="D609" s="49"/>
      <c r="E609" s="49"/>
      <c r="F609" s="49"/>
      <c r="G609" s="94"/>
      <c r="H609" s="4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172"/>
      <c r="B610" s="93"/>
      <c r="C610" s="93"/>
      <c r="D610" s="49"/>
      <c r="E610" s="49"/>
      <c r="F610" s="49"/>
      <c r="G610" s="94"/>
      <c r="H610" s="4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172"/>
      <c r="B611" s="93"/>
      <c r="C611" s="93"/>
      <c r="D611" s="49"/>
      <c r="E611" s="49"/>
      <c r="F611" s="49"/>
      <c r="G611" s="94"/>
      <c r="H611" s="4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172"/>
      <c r="B612" s="93"/>
      <c r="C612" s="93"/>
      <c r="D612" s="49"/>
      <c r="E612" s="49"/>
      <c r="F612" s="49"/>
      <c r="G612" s="94"/>
      <c r="H612" s="4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172"/>
      <c r="B613" s="93"/>
      <c r="C613" s="93"/>
      <c r="D613" s="49"/>
      <c r="E613" s="49"/>
      <c r="F613" s="49"/>
      <c r="G613" s="94"/>
      <c r="H613" s="4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172"/>
      <c r="B614" s="93"/>
      <c r="C614" s="93"/>
      <c r="D614" s="49"/>
      <c r="E614" s="49"/>
      <c r="F614" s="49"/>
      <c r="G614" s="94"/>
      <c r="H614" s="4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172"/>
      <c r="B615" s="93"/>
      <c r="C615" s="93"/>
      <c r="D615" s="49"/>
      <c r="E615" s="49"/>
      <c r="F615" s="49"/>
      <c r="G615" s="94"/>
      <c r="H615" s="4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172"/>
      <c r="B616" s="93"/>
      <c r="C616" s="93"/>
      <c r="D616" s="49"/>
      <c r="E616" s="49"/>
      <c r="F616" s="49"/>
      <c r="G616" s="94"/>
      <c r="H616" s="4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172"/>
      <c r="B617" s="93"/>
      <c r="C617" s="93"/>
      <c r="D617" s="49"/>
      <c r="E617" s="49"/>
      <c r="F617" s="49"/>
      <c r="G617" s="94"/>
      <c r="H617" s="4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172"/>
      <c r="B618" s="93"/>
      <c r="C618" s="93"/>
      <c r="D618" s="49"/>
      <c r="E618" s="49"/>
      <c r="F618" s="49"/>
      <c r="G618" s="94"/>
      <c r="H618" s="4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172"/>
      <c r="B619" s="93"/>
      <c r="C619" s="93"/>
      <c r="D619" s="49"/>
      <c r="E619" s="49"/>
      <c r="F619" s="49"/>
      <c r="G619" s="94"/>
      <c r="H619" s="4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172"/>
      <c r="B620" s="93"/>
      <c r="C620" s="93"/>
      <c r="D620" s="49"/>
      <c r="E620" s="49"/>
      <c r="F620" s="49"/>
      <c r="G620" s="94"/>
      <c r="H620" s="4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172"/>
      <c r="B621" s="93"/>
      <c r="C621" s="93"/>
      <c r="D621" s="49"/>
      <c r="E621" s="49"/>
      <c r="F621" s="49"/>
      <c r="G621" s="94"/>
      <c r="H621" s="4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172"/>
      <c r="B622" s="93"/>
      <c r="C622" s="93"/>
      <c r="D622" s="49"/>
      <c r="E622" s="49"/>
      <c r="F622" s="49"/>
      <c r="G622" s="94"/>
      <c r="H622" s="4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172"/>
      <c r="B623" s="93"/>
      <c r="C623" s="93"/>
      <c r="D623" s="49"/>
      <c r="E623" s="49"/>
      <c r="F623" s="49"/>
      <c r="G623" s="94"/>
      <c r="H623" s="4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172"/>
      <c r="B624" s="93"/>
      <c r="C624" s="93"/>
      <c r="D624" s="49"/>
      <c r="E624" s="49"/>
      <c r="F624" s="49"/>
      <c r="G624" s="94"/>
      <c r="H624" s="4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172"/>
      <c r="B625" s="93"/>
      <c r="C625" s="93"/>
      <c r="D625" s="49"/>
      <c r="E625" s="49"/>
      <c r="F625" s="49"/>
      <c r="G625" s="94"/>
      <c r="H625" s="4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172"/>
      <c r="B626" s="93"/>
      <c r="C626" s="93"/>
      <c r="D626" s="49"/>
      <c r="E626" s="49"/>
      <c r="F626" s="49"/>
      <c r="G626" s="94"/>
      <c r="H626" s="4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172"/>
      <c r="B627" s="93"/>
      <c r="C627" s="93"/>
      <c r="D627" s="49"/>
      <c r="E627" s="49"/>
      <c r="F627" s="49"/>
      <c r="G627" s="94"/>
      <c r="H627" s="4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172"/>
      <c r="B628" s="93"/>
      <c r="C628" s="93"/>
      <c r="D628" s="49"/>
      <c r="E628" s="49"/>
      <c r="F628" s="49"/>
      <c r="G628" s="94"/>
      <c r="H628" s="4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172"/>
      <c r="B629" s="93"/>
      <c r="C629" s="93"/>
      <c r="D629" s="49"/>
      <c r="E629" s="49"/>
      <c r="F629" s="49"/>
      <c r="G629" s="94"/>
      <c r="H629" s="4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172"/>
      <c r="B630" s="93"/>
      <c r="C630" s="93"/>
      <c r="D630" s="49"/>
      <c r="E630" s="49"/>
      <c r="F630" s="49"/>
      <c r="G630" s="94"/>
      <c r="H630" s="4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172"/>
      <c r="B631" s="93"/>
      <c r="C631" s="93"/>
      <c r="D631" s="49"/>
      <c r="E631" s="49"/>
      <c r="F631" s="49"/>
      <c r="G631" s="94"/>
      <c r="H631" s="4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172"/>
      <c r="B632" s="93"/>
      <c r="C632" s="93"/>
      <c r="D632" s="49"/>
      <c r="E632" s="49"/>
      <c r="F632" s="49"/>
      <c r="G632" s="94"/>
      <c r="H632" s="4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172"/>
      <c r="B633" s="93"/>
      <c r="C633" s="93"/>
      <c r="D633" s="49"/>
      <c r="E633" s="49"/>
      <c r="F633" s="49"/>
      <c r="G633" s="94"/>
      <c r="H633" s="4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172"/>
      <c r="B634" s="93"/>
      <c r="C634" s="93"/>
      <c r="D634" s="49"/>
      <c r="E634" s="49"/>
      <c r="F634" s="49"/>
      <c r="G634" s="94"/>
      <c r="H634" s="4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172"/>
      <c r="B635" s="93"/>
      <c r="C635" s="93"/>
      <c r="D635" s="49"/>
      <c r="E635" s="49"/>
      <c r="F635" s="49"/>
      <c r="G635" s="94"/>
      <c r="H635" s="4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172"/>
      <c r="B636" s="93"/>
      <c r="C636" s="93"/>
      <c r="D636" s="49"/>
      <c r="E636" s="49"/>
      <c r="F636" s="49"/>
      <c r="G636" s="94"/>
      <c r="H636" s="4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172"/>
      <c r="B637" s="93"/>
      <c r="C637" s="93"/>
      <c r="D637" s="49"/>
      <c r="E637" s="49"/>
      <c r="F637" s="49"/>
      <c r="G637" s="94"/>
      <c r="H637" s="4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172"/>
      <c r="B638" s="93"/>
      <c r="C638" s="93"/>
      <c r="D638" s="49"/>
      <c r="E638" s="49"/>
      <c r="F638" s="49"/>
      <c r="G638" s="94"/>
      <c r="H638" s="4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172"/>
      <c r="B639" s="93"/>
      <c r="C639" s="93"/>
      <c r="D639" s="49"/>
      <c r="E639" s="49"/>
      <c r="F639" s="49"/>
      <c r="G639" s="94"/>
      <c r="H639" s="4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172"/>
      <c r="B640" s="93"/>
      <c r="C640" s="93"/>
      <c r="D640" s="49"/>
      <c r="E640" s="49"/>
      <c r="F640" s="49"/>
      <c r="G640" s="94"/>
      <c r="H640" s="4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172"/>
      <c r="B641" s="93"/>
      <c r="C641" s="93"/>
      <c r="D641" s="49"/>
      <c r="E641" s="49"/>
      <c r="F641" s="49"/>
      <c r="G641" s="94"/>
      <c r="H641" s="4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172"/>
      <c r="B642" s="93"/>
      <c r="C642" s="93"/>
      <c r="D642" s="49"/>
      <c r="E642" s="49"/>
      <c r="F642" s="49"/>
      <c r="G642" s="94"/>
      <c r="H642" s="4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172"/>
      <c r="B643" s="93"/>
      <c r="C643" s="93"/>
      <c r="D643" s="49"/>
      <c r="E643" s="49"/>
      <c r="F643" s="49"/>
      <c r="G643" s="94"/>
      <c r="H643" s="4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172"/>
      <c r="B644" s="93"/>
      <c r="C644" s="93"/>
      <c r="D644" s="49"/>
      <c r="E644" s="49"/>
      <c r="F644" s="49"/>
      <c r="G644" s="94"/>
      <c r="H644" s="4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172"/>
      <c r="B645" s="93"/>
      <c r="C645" s="93"/>
      <c r="D645" s="49"/>
      <c r="E645" s="49"/>
      <c r="F645" s="49"/>
      <c r="G645" s="94"/>
      <c r="H645" s="4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172"/>
      <c r="B646" s="93"/>
      <c r="C646" s="93"/>
      <c r="D646" s="49"/>
      <c r="E646" s="49"/>
      <c r="F646" s="49"/>
      <c r="G646" s="94"/>
      <c r="H646" s="4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172"/>
      <c r="B647" s="93"/>
      <c r="C647" s="93"/>
      <c r="D647" s="49"/>
      <c r="E647" s="49"/>
      <c r="F647" s="49"/>
      <c r="G647" s="94"/>
      <c r="H647" s="4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172"/>
      <c r="B648" s="93"/>
      <c r="C648" s="93"/>
      <c r="D648" s="49"/>
      <c r="E648" s="49"/>
      <c r="F648" s="49"/>
      <c r="G648" s="94"/>
      <c r="H648" s="4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172"/>
      <c r="B649" s="93"/>
      <c r="C649" s="93"/>
      <c r="D649" s="49"/>
      <c r="E649" s="49"/>
      <c r="F649" s="49"/>
      <c r="G649" s="94"/>
      <c r="H649" s="4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172"/>
      <c r="B650" s="93"/>
      <c r="C650" s="93"/>
      <c r="D650" s="49"/>
      <c r="E650" s="49"/>
      <c r="F650" s="49"/>
      <c r="G650" s="94"/>
      <c r="H650" s="4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172"/>
      <c r="B651" s="93"/>
      <c r="C651" s="93"/>
      <c r="D651" s="49"/>
      <c r="E651" s="49"/>
      <c r="F651" s="49"/>
      <c r="G651" s="94"/>
      <c r="H651" s="4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172"/>
      <c r="B652" s="93"/>
      <c r="C652" s="93"/>
      <c r="D652" s="49"/>
      <c r="E652" s="49"/>
      <c r="F652" s="49"/>
      <c r="G652" s="94"/>
      <c r="H652" s="4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172"/>
      <c r="B653" s="93"/>
      <c r="C653" s="93"/>
      <c r="D653" s="49"/>
      <c r="E653" s="49"/>
      <c r="F653" s="49"/>
      <c r="G653" s="94"/>
      <c r="H653" s="4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172"/>
      <c r="B654" s="93"/>
      <c r="C654" s="93"/>
      <c r="D654" s="49"/>
      <c r="E654" s="49"/>
      <c r="F654" s="49"/>
      <c r="G654" s="94"/>
      <c r="H654" s="4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172"/>
      <c r="B655" s="93"/>
      <c r="C655" s="93"/>
      <c r="D655" s="49"/>
      <c r="E655" s="49"/>
      <c r="F655" s="49"/>
      <c r="G655" s="94"/>
      <c r="H655" s="4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172"/>
      <c r="B656" s="93"/>
      <c r="C656" s="93"/>
      <c r="D656" s="49"/>
      <c r="E656" s="49"/>
      <c r="F656" s="49"/>
      <c r="G656" s="94"/>
      <c r="H656" s="4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172"/>
      <c r="B657" s="93"/>
      <c r="C657" s="93"/>
      <c r="D657" s="49"/>
      <c r="E657" s="49"/>
      <c r="F657" s="49"/>
      <c r="G657" s="94"/>
      <c r="H657" s="4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172"/>
      <c r="B658" s="93"/>
      <c r="C658" s="93"/>
      <c r="D658" s="49"/>
      <c r="E658" s="49"/>
      <c r="F658" s="49"/>
      <c r="G658" s="94"/>
      <c r="H658" s="4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172"/>
      <c r="B659" s="93"/>
      <c r="C659" s="93"/>
      <c r="D659" s="49"/>
      <c r="E659" s="49"/>
      <c r="F659" s="49"/>
      <c r="G659" s="94"/>
      <c r="H659" s="4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172"/>
      <c r="B660" s="93"/>
      <c r="C660" s="93"/>
      <c r="D660" s="49"/>
      <c r="E660" s="49"/>
      <c r="F660" s="49"/>
      <c r="G660" s="94"/>
      <c r="H660" s="4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172"/>
      <c r="B661" s="93"/>
      <c r="C661" s="93"/>
      <c r="D661" s="49"/>
      <c r="E661" s="49"/>
      <c r="F661" s="49"/>
      <c r="G661" s="94"/>
      <c r="H661" s="4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172"/>
      <c r="B662" s="93"/>
      <c r="C662" s="93"/>
      <c r="D662" s="49"/>
      <c r="E662" s="49"/>
      <c r="F662" s="49"/>
      <c r="G662" s="94"/>
      <c r="H662" s="4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172"/>
      <c r="B663" s="93"/>
      <c r="C663" s="93"/>
      <c r="D663" s="49"/>
      <c r="E663" s="49"/>
      <c r="F663" s="49"/>
      <c r="G663" s="94"/>
      <c r="H663" s="4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172"/>
      <c r="B664" s="93"/>
      <c r="C664" s="93"/>
      <c r="D664" s="49"/>
      <c r="E664" s="49"/>
      <c r="F664" s="49"/>
      <c r="G664" s="94"/>
      <c r="H664" s="4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172"/>
      <c r="B665" s="93"/>
      <c r="C665" s="93"/>
      <c r="D665" s="49"/>
      <c r="E665" s="49"/>
      <c r="F665" s="49"/>
      <c r="G665" s="94"/>
      <c r="H665" s="4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172"/>
      <c r="B666" s="93"/>
      <c r="C666" s="93"/>
      <c r="D666" s="49"/>
      <c r="E666" s="49"/>
      <c r="F666" s="49"/>
      <c r="G666" s="94"/>
      <c r="H666" s="4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172"/>
      <c r="B667" s="93"/>
      <c r="C667" s="93"/>
      <c r="D667" s="49"/>
      <c r="E667" s="49"/>
      <c r="F667" s="49"/>
      <c r="G667" s="94"/>
      <c r="H667" s="4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172"/>
      <c r="B668" s="93"/>
      <c r="C668" s="93"/>
      <c r="D668" s="49"/>
      <c r="E668" s="49"/>
      <c r="F668" s="49"/>
      <c r="G668" s="94"/>
      <c r="H668" s="4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172"/>
      <c r="B669" s="93"/>
      <c r="C669" s="93"/>
      <c r="D669" s="49"/>
      <c r="E669" s="49"/>
      <c r="F669" s="49"/>
      <c r="G669" s="94"/>
      <c r="H669" s="4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172"/>
      <c r="B670" s="93"/>
      <c r="C670" s="93"/>
      <c r="D670" s="49"/>
      <c r="E670" s="49"/>
      <c r="F670" s="49"/>
      <c r="G670" s="94"/>
      <c r="H670" s="4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172"/>
      <c r="B671" s="93"/>
      <c r="C671" s="93"/>
      <c r="D671" s="49"/>
      <c r="E671" s="49"/>
      <c r="F671" s="49"/>
      <c r="G671" s="94"/>
      <c r="H671" s="4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172"/>
      <c r="B672" s="93"/>
      <c r="C672" s="93"/>
      <c r="D672" s="49"/>
      <c r="E672" s="49"/>
      <c r="F672" s="49"/>
      <c r="G672" s="94"/>
      <c r="H672" s="4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172"/>
      <c r="B673" s="93"/>
      <c r="C673" s="93"/>
      <c r="D673" s="49"/>
      <c r="E673" s="49"/>
      <c r="F673" s="49"/>
      <c r="G673" s="94"/>
      <c r="H673" s="4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172"/>
      <c r="B674" s="93"/>
      <c r="C674" s="93"/>
      <c r="D674" s="49"/>
      <c r="E674" s="49"/>
      <c r="F674" s="49"/>
      <c r="G674" s="94"/>
      <c r="H674" s="4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172"/>
      <c r="B675" s="93"/>
      <c r="C675" s="93"/>
      <c r="D675" s="49"/>
      <c r="E675" s="49"/>
      <c r="F675" s="49"/>
      <c r="G675" s="94"/>
      <c r="H675" s="4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172"/>
      <c r="B676" s="93"/>
      <c r="C676" s="93"/>
      <c r="D676" s="49"/>
      <c r="E676" s="49"/>
      <c r="F676" s="49"/>
      <c r="G676" s="94"/>
      <c r="H676" s="4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172"/>
      <c r="B677" s="93"/>
      <c r="C677" s="93"/>
      <c r="D677" s="49"/>
      <c r="E677" s="49"/>
      <c r="F677" s="49"/>
      <c r="G677" s="94"/>
      <c r="H677" s="4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172"/>
      <c r="B678" s="93"/>
      <c r="C678" s="93"/>
      <c r="D678" s="49"/>
      <c r="E678" s="49"/>
      <c r="F678" s="49"/>
      <c r="G678" s="94"/>
      <c r="H678" s="4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172"/>
      <c r="B679" s="93"/>
      <c r="C679" s="93"/>
      <c r="D679" s="49"/>
      <c r="E679" s="49"/>
      <c r="F679" s="49"/>
      <c r="G679" s="94"/>
      <c r="H679" s="4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172"/>
      <c r="B680" s="93"/>
      <c r="C680" s="93"/>
      <c r="D680" s="49"/>
      <c r="E680" s="49"/>
      <c r="F680" s="49"/>
      <c r="G680" s="94"/>
      <c r="H680" s="4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172"/>
      <c r="B681" s="93"/>
      <c r="C681" s="93"/>
      <c r="D681" s="49"/>
      <c r="E681" s="49"/>
      <c r="F681" s="49"/>
      <c r="G681" s="94"/>
      <c r="H681" s="4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172"/>
      <c r="B682" s="93"/>
      <c r="C682" s="93"/>
      <c r="D682" s="49"/>
      <c r="E682" s="49"/>
      <c r="F682" s="49"/>
      <c r="G682" s="94"/>
      <c r="H682" s="4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172"/>
      <c r="B683" s="93"/>
      <c r="C683" s="93"/>
      <c r="D683" s="49"/>
      <c r="E683" s="49"/>
      <c r="F683" s="49"/>
      <c r="G683" s="94"/>
      <c r="H683" s="4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172"/>
      <c r="B684" s="93"/>
      <c r="C684" s="93"/>
      <c r="D684" s="49"/>
      <c r="E684" s="49"/>
      <c r="F684" s="49"/>
      <c r="G684" s="94"/>
      <c r="H684" s="4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172"/>
      <c r="B685" s="93"/>
      <c r="C685" s="93"/>
      <c r="D685" s="49"/>
      <c r="E685" s="49"/>
      <c r="F685" s="49"/>
      <c r="G685" s="94"/>
      <c r="H685" s="4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172"/>
      <c r="B686" s="93"/>
      <c r="C686" s="93"/>
      <c r="D686" s="49"/>
      <c r="E686" s="49"/>
      <c r="F686" s="49"/>
      <c r="G686" s="94"/>
      <c r="H686" s="4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172"/>
      <c r="B687" s="93"/>
      <c r="C687" s="93"/>
      <c r="D687" s="49"/>
      <c r="E687" s="49"/>
      <c r="F687" s="49"/>
      <c r="G687" s="94"/>
      <c r="H687" s="4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172"/>
      <c r="B688" s="93"/>
      <c r="C688" s="93"/>
      <c r="D688" s="49"/>
      <c r="E688" s="49"/>
      <c r="F688" s="49"/>
      <c r="G688" s="94"/>
      <c r="H688" s="4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172"/>
      <c r="B689" s="93"/>
      <c r="C689" s="93"/>
      <c r="D689" s="49"/>
      <c r="E689" s="49"/>
      <c r="F689" s="49"/>
      <c r="G689" s="94"/>
      <c r="H689" s="4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172"/>
      <c r="B690" s="93"/>
      <c r="C690" s="93"/>
      <c r="D690" s="49"/>
      <c r="E690" s="49"/>
      <c r="F690" s="49"/>
      <c r="G690" s="94"/>
      <c r="H690" s="4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172"/>
      <c r="B691" s="93"/>
      <c r="C691" s="93"/>
      <c r="D691" s="49"/>
      <c r="E691" s="49"/>
      <c r="F691" s="49"/>
      <c r="G691" s="94"/>
      <c r="H691" s="4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172"/>
      <c r="B692" s="93"/>
      <c r="C692" s="93"/>
      <c r="D692" s="49"/>
      <c r="E692" s="49"/>
      <c r="F692" s="49"/>
      <c r="G692" s="94"/>
      <c r="H692" s="4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172"/>
      <c r="B693" s="93"/>
      <c r="C693" s="93"/>
      <c r="D693" s="49"/>
      <c r="E693" s="49"/>
      <c r="F693" s="49"/>
      <c r="G693" s="94"/>
      <c r="H693" s="4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172"/>
      <c r="B694" s="93"/>
      <c r="C694" s="93"/>
      <c r="D694" s="49"/>
      <c r="E694" s="49"/>
      <c r="F694" s="49"/>
      <c r="G694" s="94"/>
      <c r="H694" s="4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172"/>
      <c r="B695" s="93"/>
      <c r="C695" s="93"/>
      <c r="D695" s="49"/>
      <c r="E695" s="49"/>
      <c r="F695" s="49"/>
      <c r="G695" s="94"/>
      <c r="H695" s="4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172"/>
      <c r="B696" s="93"/>
      <c r="C696" s="93"/>
      <c r="D696" s="49"/>
      <c r="E696" s="49"/>
      <c r="F696" s="49"/>
      <c r="G696" s="94"/>
      <c r="H696" s="4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172"/>
      <c r="B697" s="93"/>
      <c r="C697" s="93"/>
      <c r="D697" s="49"/>
      <c r="E697" s="49"/>
      <c r="F697" s="49"/>
      <c r="G697" s="94"/>
      <c r="H697" s="4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172"/>
      <c r="B698" s="93"/>
      <c r="C698" s="93"/>
      <c r="D698" s="49"/>
      <c r="E698" s="49"/>
      <c r="F698" s="49"/>
      <c r="G698" s="94"/>
      <c r="H698" s="4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172"/>
      <c r="B699" s="93"/>
      <c r="C699" s="93"/>
      <c r="D699" s="49"/>
      <c r="E699" s="49"/>
      <c r="F699" s="49"/>
      <c r="G699" s="94"/>
      <c r="H699" s="4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172"/>
      <c r="B700" s="93"/>
      <c r="C700" s="93"/>
      <c r="D700" s="49"/>
      <c r="E700" s="49"/>
      <c r="F700" s="49"/>
      <c r="G700" s="94"/>
      <c r="H700" s="4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172"/>
      <c r="B701" s="93"/>
      <c r="C701" s="93"/>
      <c r="D701" s="49"/>
      <c r="E701" s="49"/>
      <c r="F701" s="49"/>
      <c r="G701" s="94"/>
      <c r="H701" s="4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172"/>
      <c r="B702" s="93"/>
      <c r="C702" s="93"/>
      <c r="D702" s="49"/>
      <c r="E702" s="49"/>
      <c r="F702" s="49"/>
      <c r="G702" s="94"/>
      <c r="H702" s="4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172"/>
      <c r="B703" s="93"/>
      <c r="C703" s="93"/>
      <c r="D703" s="49"/>
      <c r="E703" s="49"/>
      <c r="F703" s="49"/>
      <c r="G703" s="94"/>
      <c r="H703" s="4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172"/>
      <c r="B704" s="93"/>
      <c r="C704" s="93"/>
      <c r="D704" s="49"/>
      <c r="E704" s="49"/>
      <c r="F704" s="49"/>
      <c r="G704" s="94"/>
      <c r="H704" s="4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172"/>
      <c r="B705" s="93"/>
      <c r="C705" s="93"/>
      <c r="D705" s="49"/>
      <c r="E705" s="49"/>
      <c r="F705" s="49"/>
      <c r="G705" s="94"/>
      <c r="H705" s="4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172"/>
      <c r="B706" s="93"/>
      <c r="C706" s="93"/>
      <c r="D706" s="49"/>
      <c r="E706" s="49"/>
      <c r="F706" s="49"/>
      <c r="G706" s="94"/>
      <c r="H706" s="4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172"/>
      <c r="B707" s="93"/>
      <c r="C707" s="93"/>
      <c r="D707" s="49"/>
      <c r="E707" s="49"/>
      <c r="F707" s="49"/>
      <c r="G707" s="94"/>
      <c r="H707" s="4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172"/>
      <c r="B708" s="93"/>
      <c r="C708" s="93"/>
      <c r="D708" s="49"/>
      <c r="E708" s="49"/>
      <c r="F708" s="49"/>
      <c r="G708" s="94"/>
      <c r="H708" s="4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172"/>
      <c r="B709" s="93"/>
      <c r="C709" s="93"/>
      <c r="D709" s="49"/>
      <c r="E709" s="49"/>
      <c r="F709" s="49"/>
      <c r="G709" s="94"/>
      <c r="H709" s="4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172"/>
      <c r="B710" s="93"/>
      <c r="C710" s="93"/>
      <c r="D710" s="49"/>
      <c r="E710" s="49"/>
      <c r="F710" s="49"/>
      <c r="G710" s="94"/>
      <c r="H710" s="4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172"/>
      <c r="B711" s="93"/>
      <c r="C711" s="93"/>
      <c r="D711" s="49"/>
      <c r="E711" s="49"/>
      <c r="F711" s="49"/>
      <c r="G711" s="94"/>
      <c r="H711" s="4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172"/>
      <c r="B712" s="93"/>
      <c r="C712" s="93"/>
      <c r="D712" s="49"/>
      <c r="E712" s="49"/>
      <c r="F712" s="49"/>
      <c r="G712" s="94"/>
      <c r="H712" s="4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172"/>
      <c r="B713" s="93"/>
      <c r="C713" s="93"/>
      <c r="D713" s="49"/>
      <c r="E713" s="49"/>
      <c r="F713" s="49"/>
      <c r="G713" s="94"/>
      <c r="H713" s="4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172"/>
      <c r="B714" s="93"/>
      <c r="C714" s="93"/>
      <c r="D714" s="49"/>
      <c r="E714" s="49"/>
      <c r="F714" s="49"/>
      <c r="G714" s="94"/>
      <c r="H714" s="4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172"/>
      <c r="B715" s="93"/>
      <c r="C715" s="93"/>
      <c r="D715" s="49"/>
      <c r="E715" s="49"/>
      <c r="F715" s="49"/>
      <c r="G715" s="94"/>
      <c r="H715" s="4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172"/>
      <c r="B716" s="93"/>
      <c r="C716" s="93"/>
      <c r="D716" s="49"/>
      <c r="E716" s="49"/>
      <c r="F716" s="49"/>
      <c r="G716" s="94"/>
      <c r="H716" s="4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172"/>
      <c r="B717" s="93"/>
      <c r="C717" s="93"/>
      <c r="D717" s="49"/>
      <c r="E717" s="49"/>
      <c r="F717" s="49"/>
      <c r="G717" s="94"/>
      <c r="H717" s="4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172"/>
      <c r="B718" s="93"/>
      <c r="C718" s="93"/>
      <c r="D718" s="49"/>
      <c r="E718" s="49"/>
      <c r="F718" s="49"/>
      <c r="G718" s="94"/>
      <c r="H718" s="4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172"/>
      <c r="B719" s="93"/>
      <c r="C719" s="93"/>
      <c r="D719" s="49"/>
      <c r="E719" s="49"/>
      <c r="F719" s="49"/>
      <c r="G719" s="94"/>
      <c r="H719" s="4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172"/>
      <c r="B720" s="93"/>
      <c r="C720" s="93"/>
      <c r="D720" s="49"/>
      <c r="E720" s="49"/>
      <c r="F720" s="49"/>
      <c r="G720" s="94"/>
      <c r="H720" s="4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172"/>
      <c r="B721" s="93"/>
      <c r="C721" s="93"/>
      <c r="D721" s="49"/>
      <c r="E721" s="49"/>
      <c r="F721" s="49"/>
      <c r="G721" s="94"/>
      <c r="H721" s="4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172"/>
      <c r="B722" s="93"/>
      <c r="C722" s="93"/>
      <c r="D722" s="49"/>
      <c r="E722" s="49"/>
      <c r="F722" s="49"/>
      <c r="G722" s="94"/>
      <c r="H722" s="4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172"/>
      <c r="B723" s="93"/>
      <c r="C723" s="93"/>
      <c r="D723" s="49"/>
      <c r="E723" s="49"/>
      <c r="F723" s="49"/>
      <c r="G723" s="94"/>
      <c r="H723" s="4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172"/>
      <c r="B724" s="93"/>
      <c r="C724" s="93"/>
      <c r="D724" s="49"/>
      <c r="E724" s="49"/>
      <c r="F724" s="49"/>
      <c r="G724" s="94"/>
      <c r="H724" s="4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172"/>
      <c r="B725" s="93"/>
      <c r="C725" s="93"/>
      <c r="D725" s="49"/>
      <c r="E725" s="49"/>
      <c r="F725" s="49"/>
      <c r="G725" s="94"/>
      <c r="H725" s="4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172"/>
      <c r="B726" s="93"/>
      <c r="C726" s="93"/>
      <c r="D726" s="49"/>
      <c r="E726" s="49"/>
      <c r="F726" s="49"/>
      <c r="G726" s="94"/>
      <c r="H726" s="4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172"/>
      <c r="B727" s="93"/>
      <c r="C727" s="93"/>
      <c r="D727" s="49"/>
      <c r="E727" s="49"/>
      <c r="F727" s="49"/>
      <c r="G727" s="94"/>
      <c r="H727" s="4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172"/>
      <c r="B728" s="93"/>
      <c r="C728" s="93"/>
      <c r="D728" s="49"/>
      <c r="E728" s="49"/>
      <c r="F728" s="49"/>
      <c r="G728" s="94"/>
      <c r="H728" s="4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172"/>
      <c r="B729" s="93"/>
      <c r="C729" s="93"/>
      <c r="D729" s="49"/>
      <c r="E729" s="49"/>
      <c r="F729" s="49"/>
      <c r="G729" s="94"/>
      <c r="H729" s="4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172"/>
      <c r="B730" s="93"/>
      <c r="C730" s="93"/>
      <c r="D730" s="49"/>
      <c r="E730" s="49"/>
      <c r="F730" s="49"/>
      <c r="G730" s="94"/>
      <c r="H730" s="4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172"/>
      <c r="B731" s="93"/>
      <c r="C731" s="93"/>
      <c r="D731" s="49"/>
      <c r="E731" s="49"/>
      <c r="F731" s="49"/>
      <c r="G731" s="94"/>
      <c r="H731" s="4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172"/>
      <c r="B732" s="93"/>
      <c r="C732" s="93"/>
      <c r="D732" s="49"/>
      <c r="E732" s="49"/>
      <c r="F732" s="49"/>
      <c r="G732" s="94"/>
      <c r="H732" s="4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172"/>
      <c r="B733" s="93"/>
      <c r="C733" s="93"/>
      <c r="D733" s="49"/>
      <c r="E733" s="49"/>
      <c r="F733" s="49"/>
      <c r="G733" s="94"/>
      <c r="H733" s="4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172"/>
      <c r="B734" s="93"/>
      <c r="C734" s="93"/>
      <c r="D734" s="49"/>
      <c r="E734" s="49"/>
      <c r="F734" s="49"/>
      <c r="G734" s="94"/>
      <c r="H734" s="4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172"/>
      <c r="B735" s="93"/>
      <c r="C735" s="93"/>
      <c r="D735" s="49"/>
      <c r="E735" s="49"/>
      <c r="F735" s="49"/>
      <c r="G735" s="94"/>
      <c r="H735" s="4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172"/>
      <c r="B736" s="93"/>
      <c r="C736" s="93"/>
      <c r="D736" s="49"/>
      <c r="E736" s="49"/>
      <c r="F736" s="49"/>
      <c r="G736" s="94"/>
      <c r="H736" s="4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172"/>
      <c r="B737" s="93"/>
      <c r="C737" s="93"/>
      <c r="D737" s="49"/>
      <c r="E737" s="49"/>
      <c r="F737" s="49"/>
      <c r="G737" s="94"/>
      <c r="H737" s="4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172"/>
      <c r="B738" s="93"/>
      <c r="C738" s="93"/>
      <c r="D738" s="49"/>
      <c r="E738" s="49"/>
      <c r="F738" s="49"/>
      <c r="G738" s="94"/>
      <c r="H738" s="4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172"/>
      <c r="B739" s="93"/>
      <c r="C739" s="93"/>
      <c r="D739" s="49"/>
      <c r="E739" s="49"/>
      <c r="F739" s="49"/>
      <c r="G739" s="94"/>
      <c r="H739" s="4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172"/>
      <c r="B740" s="93"/>
      <c r="C740" s="93"/>
      <c r="D740" s="49"/>
      <c r="E740" s="49"/>
      <c r="F740" s="49"/>
      <c r="G740" s="94"/>
      <c r="H740" s="4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172"/>
      <c r="B741" s="93"/>
      <c r="C741" s="93"/>
      <c r="D741" s="49"/>
      <c r="E741" s="49"/>
      <c r="F741" s="49"/>
      <c r="G741" s="94"/>
      <c r="H741" s="4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172"/>
      <c r="B742" s="93"/>
      <c r="C742" s="93"/>
      <c r="D742" s="49"/>
      <c r="E742" s="49"/>
      <c r="F742" s="49"/>
      <c r="G742" s="94"/>
      <c r="H742" s="4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172"/>
      <c r="B743" s="93"/>
      <c r="C743" s="93"/>
      <c r="D743" s="49"/>
      <c r="E743" s="49"/>
      <c r="F743" s="49"/>
      <c r="G743" s="94"/>
      <c r="H743" s="4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172"/>
      <c r="B744" s="93"/>
      <c r="C744" s="93"/>
      <c r="D744" s="49"/>
      <c r="E744" s="49"/>
      <c r="F744" s="49"/>
      <c r="G744" s="94"/>
      <c r="H744" s="4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172"/>
      <c r="B745" s="93"/>
      <c r="C745" s="93"/>
      <c r="D745" s="49"/>
      <c r="E745" s="49"/>
      <c r="F745" s="49"/>
      <c r="G745" s="94"/>
      <c r="H745" s="4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172"/>
      <c r="B746" s="93"/>
      <c r="C746" s="93"/>
      <c r="D746" s="49"/>
      <c r="E746" s="49"/>
      <c r="F746" s="49"/>
      <c r="G746" s="94"/>
      <c r="H746" s="4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172"/>
      <c r="B747" s="93"/>
      <c r="C747" s="93"/>
      <c r="D747" s="49"/>
      <c r="E747" s="49"/>
      <c r="F747" s="49"/>
      <c r="G747" s="94"/>
      <c r="H747" s="4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172"/>
      <c r="B748" s="93"/>
      <c r="C748" s="93"/>
      <c r="D748" s="49"/>
      <c r="E748" s="49"/>
      <c r="F748" s="49"/>
      <c r="G748" s="94"/>
      <c r="H748" s="4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172"/>
      <c r="B749" s="93"/>
      <c r="C749" s="93"/>
      <c r="D749" s="49"/>
      <c r="E749" s="49"/>
      <c r="F749" s="49"/>
      <c r="G749" s="94"/>
      <c r="H749" s="4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172"/>
      <c r="B750" s="93"/>
      <c r="C750" s="93"/>
      <c r="D750" s="49"/>
      <c r="E750" s="49"/>
      <c r="F750" s="49"/>
      <c r="G750" s="94"/>
      <c r="H750" s="4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172"/>
      <c r="B751" s="93"/>
      <c r="C751" s="93"/>
      <c r="D751" s="49"/>
      <c r="E751" s="49"/>
      <c r="F751" s="49"/>
      <c r="G751" s="94"/>
      <c r="H751" s="4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172"/>
      <c r="B752" s="93"/>
      <c r="C752" s="93"/>
      <c r="D752" s="49"/>
      <c r="E752" s="49"/>
      <c r="F752" s="49"/>
      <c r="G752" s="94"/>
      <c r="H752" s="4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172"/>
      <c r="B753" s="93"/>
      <c r="C753" s="93"/>
      <c r="D753" s="49"/>
      <c r="E753" s="49"/>
      <c r="F753" s="49"/>
      <c r="G753" s="94"/>
      <c r="H753" s="4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172"/>
      <c r="B754" s="93"/>
      <c r="C754" s="93"/>
      <c r="D754" s="49"/>
      <c r="E754" s="49"/>
      <c r="F754" s="49"/>
      <c r="G754" s="94"/>
      <c r="H754" s="4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172"/>
      <c r="B755" s="93"/>
      <c r="C755" s="93"/>
      <c r="D755" s="49"/>
      <c r="E755" s="49"/>
      <c r="F755" s="49"/>
      <c r="G755" s="94"/>
      <c r="H755" s="4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172"/>
      <c r="B756" s="93"/>
      <c r="C756" s="93"/>
      <c r="D756" s="49"/>
      <c r="E756" s="49"/>
      <c r="F756" s="49"/>
      <c r="G756" s="94"/>
      <c r="H756" s="4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172"/>
      <c r="B757" s="93"/>
      <c r="C757" s="93"/>
      <c r="D757" s="49"/>
      <c r="E757" s="49"/>
      <c r="F757" s="49"/>
      <c r="G757" s="94"/>
      <c r="H757" s="4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172"/>
      <c r="B758" s="93"/>
      <c r="C758" s="93"/>
      <c r="D758" s="49"/>
      <c r="E758" s="49"/>
      <c r="F758" s="49"/>
      <c r="G758" s="94"/>
      <c r="H758" s="4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172"/>
      <c r="B759" s="93"/>
      <c r="C759" s="93"/>
      <c r="D759" s="49"/>
      <c r="E759" s="49"/>
      <c r="F759" s="49"/>
      <c r="G759" s="94"/>
      <c r="H759" s="4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172"/>
      <c r="B760" s="93"/>
      <c r="C760" s="93"/>
      <c r="D760" s="49"/>
      <c r="E760" s="49"/>
      <c r="F760" s="49"/>
      <c r="G760" s="94"/>
      <c r="H760" s="4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172"/>
      <c r="B761" s="93"/>
      <c r="C761" s="93"/>
      <c r="D761" s="49"/>
      <c r="E761" s="49"/>
      <c r="F761" s="49"/>
      <c r="G761" s="94"/>
      <c r="H761" s="4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172"/>
      <c r="B762" s="93"/>
      <c r="C762" s="93"/>
      <c r="D762" s="49"/>
      <c r="E762" s="49"/>
      <c r="F762" s="49"/>
      <c r="G762" s="94"/>
      <c r="H762" s="4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172"/>
      <c r="B763" s="93"/>
      <c r="C763" s="93"/>
      <c r="D763" s="49"/>
      <c r="E763" s="49"/>
      <c r="F763" s="49"/>
      <c r="G763" s="94"/>
      <c r="H763" s="4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172"/>
      <c r="B764" s="93"/>
      <c r="C764" s="93"/>
      <c r="D764" s="49"/>
      <c r="E764" s="49"/>
      <c r="F764" s="49"/>
      <c r="G764" s="94"/>
      <c r="H764" s="4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172"/>
      <c r="B765" s="93"/>
      <c r="C765" s="93"/>
      <c r="D765" s="49"/>
      <c r="E765" s="49"/>
      <c r="F765" s="49"/>
      <c r="G765" s="94"/>
      <c r="H765" s="4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172"/>
      <c r="B766" s="93"/>
      <c r="C766" s="93"/>
      <c r="D766" s="49"/>
      <c r="E766" s="49"/>
      <c r="F766" s="49"/>
      <c r="G766" s="94"/>
      <c r="H766" s="4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172"/>
      <c r="B767" s="93"/>
      <c r="C767" s="93"/>
      <c r="D767" s="49"/>
      <c r="E767" s="49"/>
      <c r="F767" s="49"/>
      <c r="G767" s="94"/>
      <c r="H767" s="4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172"/>
      <c r="B768" s="93"/>
      <c r="C768" s="93"/>
      <c r="D768" s="49"/>
      <c r="E768" s="49"/>
      <c r="F768" s="49"/>
      <c r="G768" s="94"/>
      <c r="H768" s="4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172"/>
      <c r="B769" s="93"/>
      <c r="C769" s="93"/>
      <c r="D769" s="49"/>
      <c r="E769" s="49"/>
      <c r="F769" s="49"/>
      <c r="G769" s="94"/>
      <c r="H769" s="4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172"/>
      <c r="B770" s="93"/>
      <c r="C770" s="93"/>
      <c r="D770" s="49"/>
      <c r="E770" s="49"/>
      <c r="F770" s="49"/>
      <c r="G770" s="94"/>
      <c r="H770" s="4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172"/>
      <c r="B771" s="93"/>
      <c r="C771" s="93"/>
      <c r="D771" s="49"/>
      <c r="E771" s="49"/>
      <c r="F771" s="49"/>
      <c r="G771" s="94"/>
      <c r="H771" s="4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172"/>
      <c r="B772" s="93"/>
      <c r="C772" s="93"/>
      <c r="D772" s="49"/>
      <c r="E772" s="49"/>
      <c r="F772" s="49"/>
      <c r="G772" s="94"/>
      <c r="H772" s="4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172"/>
      <c r="B773" s="93"/>
      <c r="C773" s="93"/>
      <c r="D773" s="49"/>
      <c r="E773" s="49"/>
      <c r="F773" s="49"/>
      <c r="G773" s="94"/>
      <c r="H773" s="4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172"/>
      <c r="B774" s="93"/>
      <c r="C774" s="93"/>
      <c r="D774" s="49"/>
      <c r="E774" s="49"/>
      <c r="F774" s="49"/>
      <c r="G774" s="94"/>
      <c r="H774" s="4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172"/>
      <c r="B775" s="93"/>
      <c r="C775" s="93"/>
      <c r="D775" s="49"/>
      <c r="E775" s="49"/>
      <c r="F775" s="49"/>
      <c r="G775" s="94"/>
      <c r="H775" s="4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172"/>
      <c r="B776" s="93"/>
      <c r="C776" s="93"/>
      <c r="D776" s="49"/>
      <c r="E776" s="49"/>
      <c r="F776" s="49"/>
      <c r="G776" s="94"/>
      <c r="H776" s="4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172"/>
      <c r="B777" s="93"/>
      <c r="C777" s="93"/>
      <c r="D777" s="49"/>
      <c r="E777" s="49"/>
      <c r="F777" s="49"/>
      <c r="G777" s="94"/>
      <c r="H777" s="4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172"/>
      <c r="B778" s="93"/>
      <c r="C778" s="93"/>
      <c r="D778" s="49"/>
      <c r="E778" s="49"/>
      <c r="F778" s="49"/>
      <c r="G778" s="94"/>
      <c r="H778" s="4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172"/>
      <c r="B779" s="93"/>
      <c r="C779" s="93"/>
      <c r="D779" s="49"/>
      <c r="E779" s="49"/>
      <c r="F779" s="49"/>
      <c r="G779" s="94"/>
      <c r="H779" s="4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172"/>
      <c r="B780" s="93"/>
      <c r="C780" s="93"/>
      <c r="D780" s="49"/>
      <c r="E780" s="49"/>
      <c r="F780" s="49"/>
      <c r="G780" s="94"/>
      <c r="H780" s="4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172"/>
      <c r="B781" s="93"/>
      <c r="C781" s="93"/>
      <c r="D781" s="49"/>
      <c r="E781" s="49"/>
      <c r="F781" s="49"/>
      <c r="G781" s="94"/>
      <c r="H781" s="4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172"/>
      <c r="B782" s="93"/>
      <c r="C782" s="93"/>
      <c r="D782" s="49"/>
      <c r="E782" s="49"/>
      <c r="F782" s="49"/>
      <c r="G782" s="94"/>
      <c r="H782" s="4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172"/>
      <c r="B783" s="93"/>
      <c r="C783" s="93"/>
      <c r="D783" s="49"/>
      <c r="E783" s="49"/>
      <c r="F783" s="49"/>
      <c r="G783" s="94"/>
      <c r="H783" s="4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172"/>
      <c r="B784" s="93"/>
      <c r="C784" s="93"/>
      <c r="D784" s="49"/>
      <c r="E784" s="49"/>
      <c r="F784" s="49"/>
      <c r="G784" s="94"/>
      <c r="H784" s="4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172"/>
      <c r="B785" s="93"/>
      <c r="C785" s="93"/>
      <c r="D785" s="49"/>
      <c r="E785" s="49"/>
      <c r="F785" s="49"/>
      <c r="G785" s="94"/>
      <c r="H785" s="4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172"/>
      <c r="B786" s="93"/>
      <c r="C786" s="93"/>
      <c r="D786" s="49"/>
      <c r="E786" s="49"/>
      <c r="F786" s="49"/>
      <c r="G786" s="94"/>
      <c r="H786" s="4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172"/>
      <c r="B787" s="93"/>
      <c r="C787" s="93"/>
      <c r="D787" s="49"/>
      <c r="E787" s="49"/>
      <c r="F787" s="49"/>
      <c r="G787" s="94"/>
      <c r="H787" s="4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172"/>
      <c r="B788" s="93"/>
      <c r="C788" s="93"/>
      <c r="D788" s="49"/>
      <c r="E788" s="49"/>
      <c r="F788" s="49"/>
      <c r="G788" s="94"/>
      <c r="H788" s="4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172"/>
      <c r="B789" s="93"/>
      <c r="C789" s="93"/>
      <c r="D789" s="49"/>
      <c r="E789" s="49"/>
      <c r="F789" s="49"/>
      <c r="G789" s="94"/>
      <c r="H789" s="4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172"/>
      <c r="B790" s="93"/>
      <c r="C790" s="93"/>
      <c r="D790" s="49"/>
      <c r="E790" s="49"/>
      <c r="F790" s="49"/>
      <c r="G790" s="94"/>
      <c r="H790" s="4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172"/>
      <c r="B791" s="93"/>
      <c r="C791" s="93"/>
      <c r="D791" s="49"/>
      <c r="E791" s="49"/>
      <c r="F791" s="49"/>
      <c r="G791" s="94"/>
      <c r="H791" s="4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172"/>
      <c r="B792" s="93"/>
      <c r="C792" s="93"/>
      <c r="D792" s="49"/>
      <c r="E792" s="49"/>
      <c r="F792" s="49"/>
      <c r="G792" s="94"/>
      <c r="H792" s="4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172"/>
      <c r="B793" s="93"/>
      <c r="C793" s="93"/>
      <c r="D793" s="49"/>
      <c r="E793" s="49"/>
      <c r="F793" s="49"/>
      <c r="G793" s="94"/>
      <c r="H793" s="4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172"/>
      <c r="B794" s="93"/>
      <c r="C794" s="93"/>
      <c r="D794" s="49"/>
      <c r="E794" s="49"/>
      <c r="F794" s="49"/>
      <c r="G794" s="94"/>
      <c r="H794" s="4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172"/>
      <c r="B795" s="93"/>
      <c r="C795" s="93"/>
      <c r="D795" s="49"/>
      <c r="E795" s="49"/>
      <c r="F795" s="49"/>
      <c r="G795" s="94"/>
      <c r="H795" s="4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172"/>
      <c r="B796" s="93"/>
      <c r="C796" s="93"/>
      <c r="D796" s="49"/>
      <c r="E796" s="49"/>
      <c r="F796" s="49"/>
      <c r="G796" s="94"/>
      <c r="H796" s="4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172"/>
      <c r="B797" s="93"/>
      <c r="C797" s="93"/>
      <c r="D797" s="49"/>
      <c r="E797" s="49"/>
      <c r="F797" s="49"/>
      <c r="G797" s="94"/>
      <c r="H797" s="4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172"/>
      <c r="B798" s="93"/>
      <c r="C798" s="93"/>
      <c r="D798" s="49"/>
      <c r="E798" s="49"/>
      <c r="F798" s="49"/>
      <c r="G798" s="94"/>
      <c r="H798" s="4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172"/>
      <c r="B799" s="93"/>
      <c r="C799" s="93"/>
      <c r="D799" s="49"/>
      <c r="E799" s="49"/>
      <c r="F799" s="49"/>
      <c r="G799" s="94"/>
      <c r="H799" s="4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172"/>
      <c r="B800" s="93"/>
      <c r="C800" s="93"/>
      <c r="D800" s="49"/>
      <c r="E800" s="49"/>
      <c r="F800" s="49"/>
      <c r="G800" s="94"/>
      <c r="H800" s="4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172"/>
      <c r="B801" s="93"/>
      <c r="C801" s="93"/>
      <c r="D801" s="49"/>
      <c r="E801" s="49"/>
      <c r="F801" s="49"/>
      <c r="G801" s="94"/>
      <c r="H801" s="4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172"/>
      <c r="B802" s="93"/>
      <c r="C802" s="93"/>
      <c r="D802" s="49"/>
      <c r="E802" s="49"/>
      <c r="F802" s="49"/>
      <c r="G802" s="94"/>
      <c r="H802" s="4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172"/>
      <c r="B803" s="93"/>
      <c r="C803" s="93"/>
      <c r="D803" s="49"/>
      <c r="E803" s="49"/>
      <c r="F803" s="49"/>
      <c r="G803" s="94"/>
      <c r="H803" s="4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172"/>
      <c r="B804" s="93"/>
      <c r="C804" s="93"/>
      <c r="D804" s="49"/>
      <c r="E804" s="49"/>
      <c r="F804" s="49"/>
      <c r="G804" s="94"/>
      <c r="H804" s="4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172"/>
      <c r="B805" s="93"/>
      <c r="C805" s="93"/>
      <c r="D805" s="49"/>
      <c r="E805" s="49"/>
      <c r="F805" s="49"/>
      <c r="G805" s="94"/>
      <c r="H805" s="4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172"/>
      <c r="B806" s="93"/>
      <c r="C806" s="93"/>
      <c r="D806" s="49"/>
      <c r="E806" s="49"/>
      <c r="F806" s="49"/>
      <c r="G806" s="94"/>
      <c r="H806" s="4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172"/>
      <c r="B807" s="93"/>
      <c r="C807" s="93"/>
      <c r="D807" s="49"/>
      <c r="E807" s="49"/>
      <c r="F807" s="49"/>
      <c r="G807" s="94"/>
      <c r="H807" s="4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172"/>
      <c r="B808" s="93"/>
      <c r="C808" s="93"/>
      <c r="D808" s="49"/>
      <c r="E808" s="49"/>
      <c r="F808" s="49"/>
      <c r="G808" s="94"/>
      <c r="H808" s="4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172"/>
      <c r="B809" s="93"/>
      <c r="C809" s="93"/>
      <c r="D809" s="49"/>
      <c r="E809" s="49"/>
      <c r="F809" s="49"/>
      <c r="G809" s="94"/>
      <c r="H809" s="4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172"/>
      <c r="B810" s="93"/>
      <c r="C810" s="93"/>
      <c r="D810" s="49"/>
      <c r="E810" s="49"/>
      <c r="F810" s="49"/>
      <c r="G810" s="94"/>
      <c r="H810" s="4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172"/>
      <c r="B811" s="93"/>
      <c r="C811" s="93"/>
      <c r="D811" s="49"/>
      <c r="E811" s="49"/>
      <c r="F811" s="49"/>
      <c r="G811" s="94"/>
      <c r="H811" s="4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172"/>
      <c r="B812" s="93"/>
      <c r="C812" s="93"/>
      <c r="D812" s="49"/>
      <c r="E812" s="49"/>
      <c r="F812" s="49"/>
      <c r="G812" s="94"/>
      <c r="H812" s="4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172"/>
      <c r="B813" s="93"/>
      <c r="C813" s="93"/>
      <c r="D813" s="49"/>
      <c r="E813" s="49"/>
      <c r="F813" s="49"/>
      <c r="G813" s="94"/>
      <c r="H813" s="4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172"/>
      <c r="B814" s="93"/>
      <c r="C814" s="93"/>
      <c r="D814" s="49"/>
      <c r="E814" s="49"/>
      <c r="F814" s="49"/>
      <c r="G814" s="94"/>
      <c r="H814" s="4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172"/>
      <c r="B815" s="93"/>
      <c r="C815" s="93"/>
      <c r="D815" s="49"/>
      <c r="E815" s="49"/>
      <c r="F815" s="49"/>
      <c r="G815" s="94"/>
      <c r="H815" s="4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172"/>
      <c r="B816" s="93"/>
      <c r="C816" s="93"/>
      <c r="D816" s="49"/>
      <c r="E816" s="49"/>
      <c r="F816" s="49"/>
      <c r="G816" s="94"/>
      <c r="H816" s="4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172"/>
      <c r="B817" s="93"/>
      <c r="C817" s="93"/>
      <c r="D817" s="49"/>
      <c r="E817" s="49"/>
      <c r="F817" s="49"/>
      <c r="G817" s="94"/>
      <c r="H817" s="4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172"/>
      <c r="B818" s="93"/>
      <c r="C818" s="93"/>
      <c r="D818" s="49"/>
      <c r="E818" s="49"/>
      <c r="F818" s="49"/>
      <c r="G818" s="94"/>
      <c r="H818" s="4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172"/>
      <c r="B819" s="93"/>
      <c r="C819" s="93"/>
      <c r="D819" s="49"/>
      <c r="E819" s="49"/>
      <c r="F819" s="49"/>
      <c r="G819" s="94"/>
      <c r="H819" s="4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172"/>
      <c r="B820" s="93"/>
      <c r="C820" s="93"/>
      <c r="D820" s="49"/>
      <c r="E820" s="49"/>
      <c r="F820" s="49"/>
      <c r="G820" s="94"/>
      <c r="H820" s="4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172"/>
      <c r="B821" s="93"/>
      <c r="C821" s="93"/>
      <c r="D821" s="49"/>
      <c r="E821" s="49"/>
      <c r="F821" s="49"/>
      <c r="G821" s="94"/>
      <c r="H821" s="4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172"/>
      <c r="B822" s="93"/>
      <c r="C822" s="93"/>
      <c r="D822" s="49"/>
      <c r="E822" s="49"/>
      <c r="F822" s="49"/>
      <c r="G822" s="94"/>
      <c r="H822" s="4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172"/>
      <c r="B823" s="93"/>
      <c r="C823" s="93"/>
      <c r="D823" s="49"/>
      <c r="E823" s="49"/>
      <c r="F823" s="49"/>
      <c r="G823" s="94"/>
      <c r="H823" s="4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172"/>
      <c r="B824" s="93"/>
      <c r="C824" s="93"/>
      <c r="D824" s="49"/>
      <c r="E824" s="49"/>
      <c r="F824" s="49"/>
      <c r="G824" s="94"/>
      <c r="H824" s="4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172"/>
      <c r="B825" s="93"/>
      <c r="C825" s="93"/>
      <c r="D825" s="49"/>
      <c r="E825" s="49"/>
      <c r="F825" s="49"/>
      <c r="G825" s="94"/>
      <c r="H825" s="4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172"/>
      <c r="B826" s="93"/>
      <c r="C826" s="93"/>
      <c r="D826" s="49"/>
      <c r="E826" s="49"/>
      <c r="F826" s="49"/>
      <c r="G826" s="94"/>
      <c r="H826" s="4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172"/>
      <c r="B827" s="93"/>
      <c r="C827" s="93"/>
      <c r="D827" s="49"/>
      <c r="E827" s="49"/>
      <c r="F827" s="49"/>
      <c r="G827" s="94"/>
      <c r="H827" s="4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172"/>
      <c r="B828" s="93"/>
      <c r="C828" s="93"/>
      <c r="D828" s="49"/>
      <c r="E828" s="49"/>
      <c r="F828" s="49"/>
      <c r="G828" s="94"/>
      <c r="H828" s="4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172"/>
      <c r="B829" s="93"/>
      <c r="C829" s="93"/>
      <c r="D829" s="49"/>
      <c r="E829" s="49"/>
      <c r="F829" s="49"/>
      <c r="G829" s="94"/>
      <c r="H829" s="4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172"/>
      <c r="B830" s="93"/>
      <c r="C830" s="93"/>
      <c r="D830" s="49"/>
      <c r="E830" s="49"/>
      <c r="F830" s="49"/>
      <c r="G830" s="94"/>
      <c r="H830" s="4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172"/>
      <c r="B831" s="93"/>
      <c r="C831" s="93"/>
      <c r="D831" s="49"/>
      <c r="E831" s="49"/>
      <c r="F831" s="49"/>
      <c r="G831" s="94"/>
      <c r="H831" s="4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172"/>
      <c r="B832" s="93"/>
      <c r="C832" s="93"/>
      <c r="D832" s="49"/>
      <c r="E832" s="49"/>
      <c r="F832" s="49"/>
      <c r="G832" s="94"/>
      <c r="H832" s="4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172"/>
      <c r="B833" s="93"/>
      <c r="C833" s="93"/>
      <c r="D833" s="49"/>
      <c r="E833" s="49"/>
      <c r="F833" s="49"/>
      <c r="G833" s="94"/>
      <c r="H833" s="4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172"/>
      <c r="B834" s="93"/>
      <c r="C834" s="93"/>
      <c r="D834" s="49"/>
      <c r="E834" s="49"/>
      <c r="F834" s="49"/>
      <c r="G834" s="94"/>
      <c r="H834" s="4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172"/>
      <c r="B835" s="93"/>
      <c r="C835" s="93"/>
      <c r="D835" s="49"/>
      <c r="E835" s="49"/>
      <c r="F835" s="49"/>
      <c r="G835" s="94"/>
      <c r="H835" s="4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172"/>
      <c r="B836" s="93"/>
      <c r="C836" s="93"/>
      <c r="D836" s="49"/>
      <c r="E836" s="49"/>
      <c r="F836" s="49"/>
      <c r="G836" s="94"/>
      <c r="H836" s="4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172"/>
      <c r="B837" s="93"/>
      <c r="C837" s="93"/>
      <c r="D837" s="49"/>
      <c r="E837" s="49"/>
      <c r="F837" s="49"/>
      <c r="G837" s="94"/>
      <c r="H837" s="4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172"/>
      <c r="B838" s="93"/>
      <c r="C838" s="93"/>
      <c r="D838" s="49"/>
      <c r="E838" s="49"/>
      <c r="F838" s="49"/>
      <c r="G838" s="94"/>
      <c r="H838" s="4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172"/>
      <c r="B839" s="93"/>
      <c r="C839" s="93"/>
      <c r="D839" s="49"/>
      <c r="E839" s="49"/>
      <c r="F839" s="49"/>
      <c r="G839" s="94"/>
      <c r="H839" s="4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172"/>
      <c r="B840" s="93"/>
      <c r="C840" s="93"/>
      <c r="D840" s="49"/>
      <c r="E840" s="49"/>
      <c r="F840" s="49"/>
      <c r="G840" s="94"/>
      <c r="H840" s="4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172"/>
      <c r="B841" s="93"/>
      <c r="C841" s="93"/>
      <c r="D841" s="49"/>
      <c r="E841" s="49"/>
      <c r="F841" s="49"/>
      <c r="G841" s="94"/>
      <c r="H841" s="4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172"/>
      <c r="B842" s="93"/>
      <c r="C842" s="93"/>
      <c r="D842" s="49"/>
      <c r="E842" s="49"/>
      <c r="F842" s="49"/>
      <c r="G842" s="94"/>
      <c r="H842" s="4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172"/>
      <c r="B843" s="93"/>
      <c r="C843" s="93"/>
      <c r="D843" s="49"/>
      <c r="E843" s="49"/>
      <c r="F843" s="49"/>
      <c r="G843" s="94"/>
      <c r="H843" s="4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172"/>
      <c r="B844" s="93"/>
      <c r="C844" s="93"/>
      <c r="D844" s="49"/>
      <c r="E844" s="49"/>
      <c r="F844" s="49"/>
      <c r="G844" s="94"/>
      <c r="H844" s="4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172"/>
      <c r="B845" s="93"/>
      <c r="C845" s="93"/>
      <c r="D845" s="49"/>
      <c r="E845" s="49"/>
      <c r="F845" s="49"/>
      <c r="G845" s="94"/>
      <c r="H845" s="4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172"/>
      <c r="B846" s="93"/>
      <c r="C846" s="93"/>
      <c r="D846" s="49"/>
      <c r="E846" s="49"/>
      <c r="F846" s="49"/>
      <c r="G846" s="94"/>
      <c r="H846" s="4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172"/>
      <c r="B847" s="93"/>
      <c r="C847" s="93"/>
      <c r="D847" s="49"/>
      <c r="E847" s="49"/>
      <c r="F847" s="49"/>
      <c r="G847" s="94"/>
      <c r="H847" s="4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172"/>
      <c r="B848" s="93"/>
      <c r="C848" s="93"/>
      <c r="D848" s="49"/>
      <c r="E848" s="49"/>
      <c r="F848" s="49"/>
      <c r="G848" s="94"/>
      <c r="H848" s="4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172"/>
      <c r="B849" s="93"/>
      <c r="C849" s="93"/>
      <c r="D849" s="49"/>
      <c r="E849" s="49"/>
      <c r="F849" s="49"/>
      <c r="G849" s="94"/>
      <c r="H849" s="4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172"/>
      <c r="B850" s="93"/>
      <c r="C850" s="93"/>
      <c r="D850" s="49"/>
      <c r="E850" s="49"/>
      <c r="F850" s="49"/>
      <c r="G850" s="94"/>
      <c r="H850" s="4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172"/>
      <c r="B851" s="93"/>
      <c r="C851" s="93"/>
      <c r="D851" s="49"/>
      <c r="E851" s="49"/>
      <c r="F851" s="49"/>
      <c r="G851" s="94"/>
      <c r="H851" s="4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172"/>
      <c r="B852" s="93"/>
      <c r="C852" s="93"/>
      <c r="D852" s="49"/>
      <c r="E852" s="49"/>
      <c r="F852" s="49"/>
      <c r="G852" s="94"/>
      <c r="H852" s="4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172"/>
      <c r="B853" s="93"/>
      <c r="C853" s="93"/>
      <c r="D853" s="49"/>
      <c r="E853" s="49"/>
      <c r="F853" s="49"/>
      <c r="G853" s="94"/>
      <c r="H853" s="4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172"/>
      <c r="B854" s="93"/>
      <c r="C854" s="93"/>
      <c r="D854" s="49"/>
      <c r="E854" s="49"/>
      <c r="F854" s="49"/>
      <c r="G854" s="94"/>
      <c r="H854" s="4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172"/>
      <c r="B855" s="93"/>
      <c r="C855" s="93"/>
      <c r="D855" s="49"/>
      <c r="E855" s="49"/>
      <c r="F855" s="49"/>
      <c r="G855" s="94"/>
      <c r="H855" s="4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172"/>
      <c r="B856" s="93"/>
      <c r="C856" s="93"/>
      <c r="D856" s="49"/>
      <c r="E856" s="49"/>
      <c r="F856" s="49"/>
      <c r="G856" s="94"/>
      <c r="H856" s="4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172"/>
      <c r="B857" s="93"/>
      <c r="C857" s="93"/>
      <c r="D857" s="49"/>
      <c r="E857" s="49"/>
      <c r="F857" s="49"/>
      <c r="G857" s="94"/>
      <c r="H857" s="4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172"/>
      <c r="B858" s="93"/>
      <c r="C858" s="93"/>
      <c r="D858" s="49"/>
      <c r="E858" s="49"/>
      <c r="F858" s="49"/>
      <c r="G858" s="94"/>
      <c r="H858" s="4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172"/>
      <c r="B859" s="93"/>
      <c r="C859" s="93"/>
      <c r="D859" s="49"/>
      <c r="E859" s="49"/>
      <c r="F859" s="49"/>
      <c r="G859" s="94"/>
      <c r="H859" s="4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172"/>
      <c r="B860" s="93"/>
      <c r="C860" s="93"/>
      <c r="D860" s="49"/>
      <c r="E860" s="49"/>
      <c r="F860" s="49"/>
      <c r="G860" s="94"/>
      <c r="H860" s="4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172"/>
      <c r="B861" s="93"/>
      <c r="C861" s="93"/>
      <c r="D861" s="49"/>
      <c r="E861" s="49"/>
      <c r="F861" s="49"/>
      <c r="G861" s="94"/>
      <c r="H861" s="4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172"/>
      <c r="B862" s="93"/>
      <c r="C862" s="93"/>
      <c r="D862" s="49"/>
      <c r="E862" s="49"/>
      <c r="F862" s="49"/>
      <c r="G862" s="94"/>
      <c r="H862" s="4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172"/>
      <c r="B863" s="93"/>
      <c r="C863" s="93"/>
      <c r="D863" s="49"/>
      <c r="E863" s="49"/>
      <c r="F863" s="49"/>
      <c r="G863" s="94"/>
      <c r="H863" s="4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172"/>
      <c r="B864" s="93"/>
      <c r="C864" s="93"/>
      <c r="D864" s="49"/>
      <c r="E864" s="49"/>
      <c r="F864" s="49"/>
      <c r="G864" s="94"/>
      <c r="H864" s="4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172"/>
      <c r="B865" s="93"/>
      <c r="C865" s="93"/>
      <c r="D865" s="49"/>
      <c r="E865" s="49"/>
      <c r="F865" s="49"/>
      <c r="G865" s="94"/>
      <c r="H865" s="4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172"/>
      <c r="B866" s="93"/>
      <c r="C866" s="93"/>
      <c r="D866" s="49"/>
      <c r="E866" s="49"/>
      <c r="F866" s="49"/>
      <c r="G866" s="94"/>
      <c r="H866" s="4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172"/>
      <c r="B867" s="93"/>
      <c r="C867" s="93"/>
      <c r="D867" s="49"/>
      <c r="E867" s="49"/>
      <c r="F867" s="49"/>
      <c r="G867" s="94"/>
      <c r="H867" s="4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172"/>
      <c r="B868" s="93"/>
      <c r="C868" s="93"/>
      <c r="D868" s="49"/>
      <c r="E868" s="49"/>
      <c r="F868" s="49"/>
      <c r="G868" s="94"/>
      <c r="H868" s="4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172"/>
      <c r="B869" s="93"/>
      <c r="C869" s="93"/>
      <c r="D869" s="49"/>
      <c r="E869" s="49"/>
      <c r="F869" s="49"/>
      <c r="G869" s="94"/>
      <c r="H869" s="4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172"/>
      <c r="B870" s="93"/>
      <c r="C870" s="93"/>
      <c r="D870" s="49"/>
      <c r="E870" s="49"/>
      <c r="F870" s="49"/>
      <c r="G870" s="94"/>
      <c r="H870" s="4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172"/>
      <c r="B871" s="93"/>
      <c r="C871" s="93"/>
      <c r="D871" s="49"/>
      <c r="E871" s="49"/>
      <c r="F871" s="49"/>
      <c r="G871" s="94"/>
      <c r="H871" s="4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172"/>
      <c r="B872" s="93"/>
      <c r="C872" s="93"/>
      <c r="D872" s="49"/>
      <c r="E872" s="49"/>
      <c r="F872" s="49"/>
      <c r="G872" s="94"/>
      <c r="H872" s="4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172"/>
      <c r="B873" s="93"/>
      <c r="C873" s="93"/>
      <c r="D873" s="49"/>
      <c r="E873" s="49"/>
      <c r="F873" s="49"/>
      <c r="G873" s="94"/>
      <c r="H873" s="4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172"/>
      <c r="B874" s="93"/>
      <c r="C874" s="93"/>
      <c r="D874" s="49"/>
      <c r="E874" s="49"/>
      <c r="F874" s="49"/>
      <c r="G874" s="94"/>
      <c r="H874" s="4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172"/>
      <c r="B875" s="93"/>
      <c r="C875" s="93"/>
      <c r="D875" s="49"/>
      <c r="E875" s="49"/>
      <c r="F875" s="49"/>
      <c r="G875" s="94"/>
      <c r="H875" s="4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172"/>
      <c r="B876" s="93"/>
      <c r="C876" s="93"/>
      <c r="D876" s="49"/>
      <c r="E876" s="49"/>
      <c r="F876" s="49"/>
      <c r="G876" s="94"/>
      <c r="H876" s="4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172"/>
      <c r="B877" s="93"/>
      <c r="C877" s="93"/>
      <c r="D877" s="49"/>
      <c r="E877" s="49"/>
      <c r="F877" s="49"/>
      <c r="G877" s="94"/>
      <c r="H877" s="4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172"/>
      <c r="B878" s="93"/>
      <c r="C878" s="93"/>
      <c r="D878" s="49"/>
      <c r="E878" s="49"/>
      <c r="F878" s="49"/>
      <c r="G878" s="94"/>
      <c r="H878" s="4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172"/>
      <c r="B879" s="93"/>
      <c r="C879" s="93"/>
      <c r="D879" s="49"/>
      <c r="E879" s="49"/>
      <c r="F879" s="49"/>
      <c r="G879" s="94"/>
      <c r="H879" s="4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172"/>
      <c r="B880" s="93"/>
      <c r="C880" s="93"/>
      <c r="D880" s="49"/>
      <c r="E880" s="49"/>
      <c r="F880" s="49"/>
      <c r="G880" s="94"/>
      <c r="H880" s="4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172"/>
      <c r="B881" s="93"/>
      <c r="C881" s="93"/>
      <c r="D881" s="49"/>
      <c r="E881" s="49"/>
      <c r="F881" s="49"/>
      <c r="G881" s="94"/>
      <c r="H881" s="4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172"/>
      <c r="B882" s="93"/>
      <c r="C882" s="93"/>
      <c r="D882" s="49"/>
      <c r="E882" s="49"/>
      <c r="F882" s="49"/>
      <c r="G882" s="94"/>
      <c r="H882" s="4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172"/>
      <c r="B883" s="93"/>
      <c r="C883" s="93"/>
      <c r="D883" s="49"/>
      <c r="E883" s="49"/>
      <c r="F883" s="49"/>
      <c r="G883" s="94"/>
      <c r="H883" s="4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172"/>
      <c r="B884" s="93"/>
      <c r="C884" s="93"/>
      <c r="D884" s="49"/>
      <c r="E884" s="49"/>
      <c r="F884" s="49"/>
      <c r="G884" s="94"/>
      <c r="H884" s="4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172"/>
      <c r="B885" s="93"/>
      <c r="C885" s="93"/>
      <c r="D885" s="49"/>
      <c r="E885" s="49"/>
      <c r="F885" s="49"/>
      <c r="G885" s="94"/>
      <c r="H885" s="4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172"/>
      <c r="B886" s="93"/>
      <c r="C886" s="93"/>
      <c r="D886" s="49"/>
      <c r="E886" s="49"/>
      <c r="F886" s="49"/>
      <c r="G886" s="94"/>
      <c r="H886" s="4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172"/>
      <c r="B887" s="93"/>
      <c r="C887" s="93"/>
      <c r="D887" s="49"/>
      <c r="E887" s="49"/>
      <c r="F887" s="49"/>
      <c r="G887" s="94"/>
      <c r="H887" s="4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172"/>
      <c r="B888" s="93"/>
      <c r="C888" s="93"/>
      <c r="D888" s="49"/>
      <c r="E888" s="49"/>
      <c r="F888" s="49"/>
      <c r="G888" s="94"/>
      <c r="H888" s="4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172"/>
      <c r="B889" s="93"/>
      <c r="C889" s="93"/>
      <c r="D889" s="49"/>
      <c r="E889" s="49"/>
      <c r="F889" s="49"/>
      <c r="G889" s="94"/>
      <c r="H889" s="4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172"/>
      <c r="B890" s="93"/>
      <c r="C890" s="93"/>
      <c r="D890" s="49"/>
      <c r="E890" s="49"/>
      <c r="F890" s="49"/>
      <c r="G890" s="94"/>
      <c r="H890" s="4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172"/>
      <c r="B891" s="93"/>
      <c r="C891" s="93"/>
      <c r="D891" s="49"/>
      <c r="E891" s="49"/>
      <c r="F891" s="49"/>
      <c r="G891" s="94"/>
      <c r="H891" s="4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172"/>
      <c r="B892" s="93"/>
      <c r="C892" s="93"/>
      <c r="D892" s="49"/>
      <c r="E892" s="49"/>
      <c r="F892" s="49"/>
      <c r="G892" s="94"/>
      <c r="H892" s="4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172"/>
      <c r="B893" s="93"/>
      <c r="C893" s="93"/>
      <c r="D893" s="49"/>
      <c r="E893" s="49"/>
      <c r="F893" s="49"/>
      <c r="G893" s="94"/>
      <c r="H893" s="4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172"/>
      <c r="B894" s="93"/>
      <c r="C894" s="93"/>
      <c r="D894" s="49"/>
      <c r="E894" s="49"/>
      <c r="F894" s="49"/>
      <c r="G894" s="94"/>
      <c r="H894" s="4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172"/>
      <c r="B895" s="93"/>
      <c r="C895" s="93"/>
      <c r="D895" s="49"/>
      <c r="E895" s="49"/>
      <c r="F895" s="49"/>
      <c r="G895" s="94"/>
      <c r="H895" s="4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172"/>
      <c r="B896" s="93"/>
      <c r="C896" s="93"/>
      <c r="D896" s="49"/>
      <c r="E896" s="49"/>
      <c r="F896" s="49"/>
      <c r="G896" s="94"/>
      <c r="H896" s="4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172"/>
      <c r="B897" s="93"/>
      <c r="C897" s="93"/>
      <c r="D897" s="49"/>
      <c r="E897" s="49"/>
      <c r="F897" s="49"/>
      <c r="G897" s="94"/>
      <c r="H897" s="4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172"/>
      <c r="B898" s="93"/>
      <c r="C898" s="93"/>
      <c r="D898" s="49"/>
      <c r="E898" s="49"/>
      <c r="F898" s="49"/>
      <c r="G898" s="94"/>
      <c r="H898" s="4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172"/>
      <c r="B899" s="93"/>
      <c r="C899" s="93"/>
      <c r="D899" s="49"/>
      <c r="E899" s="49"/>
      <c r="F899" s="49"/>
      <c r="G899" s="94"/>
      <c r="H899" s="4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172"/>
      <c r="B900" s="93"/>
      <c r="C900" s="93"/>
      <c r="D900" s="49"/>
      <c r="E900" s="49"/>
      <c r="F900" s="49"/>
      <c r="G900" s="94"/>
      <c r="H900" s="4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172"/>
      <c r="B901" s="93"/>
      <c r="C901" s="93"/>
      <c r="D901" s="49"/>
      <c r="E901" s="49"/>
      <c r="F901" s="49"/>
      <c r="G901" s="94"/>
      <c r="H901" s="4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172"/>
      <c r="B902" s="93"/>
      <c r="C902" s="93"/>
      <c r="D902" s="49"/>
      <c r="E902" s="49"/>
      <c r="F902" s="49"/>
      <c r="G902" s="94"/>
      <c r="H902" s="4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172"/>
      <c r="B903" s="93"/>
      <c r="C903" s="93"/>
      <c r="D903" s="49"/>
      <c r="E903" s="49"/>
      <c r="F903" s="49"/>
      <c r="G903" s="94"/>
      <c r="H903" s="4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172"/>
      <c r="B904" s="93"/>
      <c r="C904" s="93"/>
      <c r="D904" s="49"/>
      <c r="E904" s="49"/>
      <c r="F904" s="49"/>
      <c r="G904" s="94"/>
      <c r="H904" s="4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172"/>
      <c r="B905" s="93"/>
      <c r="C905" s="93"/>
      <c r="D905" s="49"/>
      <c r="E905" s="49"/>
      <c r="F905" s="49"/>
      <c r="G905" s="94"/>
      <c r="H905" s="4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172"/>
      <c r="B906" s="93"/>
      <c r="C906" s="93"/>
      <c r="D906" s="49"/>
      <c r="E906" s="49"/>
      <c r="F906" s="49"/>
      <c r="G906" s="94"/>
      <c r="H906" s="4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172"/>
      <c r="B907" s="93"/>
      <c r="C907" s="93"/>
      <c r="D907" s="49"/>
      <c r="E907" s="49"/>
      <c r="F907" s="49"/>
      <c r="G907" s="94"/>
      <c r="H907" s="4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172"/>
      <c r="B908" s="93"/>
      <c r="C908" s="93"/>
      <c r="D908" s="49"/>
      <c r="E908" s="49"/>
      <c r="F908" s="49"/>
      <c r="G908" s="94"/>
      <c r="H908" s="4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172"/>
      <c r="B909" s="93"/>
      <c r="C909" s="93"/>
      <c r="D909" s="49"/>
      <c r="E909" s="49"/>
      <c r="F909" s="49"/>
      <c r="G909" s="94"/>
      <c r="H909" s="4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172"/>
      <c r="B910" s="93"/>
      <c r="C910" s="93"/>
      <c r="D910" s="49"/>
      <c r="E910" s="49"/>
      <c r="F910" s="49"/>
      <c r="G910" s="94"/>
      <c r="H910" s="4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172"/>
      <c r="B911" s="93"/>
      <c r="C911" s="93"/>
      <c r="D911" s="49"/>
      <c r="E911" s="49"/>
      <c r="F911" s="49"/>
      <c r="G911" s="94"/>
      <c r="H911" s="4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172"/>
      <c r="B912" s="93"/>
      <c r="C912" s="93"/>
      <c r="D912" s="49"/>
      <c r="E912" s="49"/>
      <c r="F912" s="49"/>
      <c r="G912" s="94"/>
      <c r="H912" s="4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172"/>
      <c r="B913" s="93"/>
      <c r="C913" s="93"/>
      <c r="D913" s="49"/>
      <c r="E913" s="49"/>
      <c r="F913" s="49"/>
      <c r="G913" s="94"/>
      <c r="H913" s="4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172"/>
      <c r="B914" s="93"/>
      <c r="C914" s="93"/>
      <c r="D914" s="49"/>
      <c r="E914" s="49"/>
      <c r="F914" s="49"/>
      <c r="G914" s="94"/>
      <c r="H914" s="4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172"/>
      <c r="B915" s="93"/>
      <c r="C915" s="93"/>
      <c r="D915" s="49"/>
      <c r="E915" s="49"/>
      <c r="F915" s="49"/>
      <c r="G915" s="94"/>
      <c r="H915" s="4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172"/>
      <c r="B916" s="93"/>
      <c r="C916" s="93"/>
      <c r="D916" s="49"/>
      <c r="E916" s="49"/>
      <c r="F916" s="49"/>
      <c r="G916" s="94"/>
      <c r="H916" s="4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172"/>
      <c r="B917" s="93"/>
      <c r="C917" s="93"/>
      <c r="D917" s="49"/>
      <c r="E917" s="49"/>
      <c r="F917" s="49"/>
      <c r="G917" s="94"/>
      <c r="H917" s="4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172"/>
      <c r="B918" s="93"/>
      <c r="C918" s="93"/>
      <c r="D918" s="49"/>
      <c r="E918" s="49"/>
      <c r="F918" s="49"/>
      <c r="G918" s="94"/>
      <c r="H918" s="4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172"/>
      <c r="B919" s="93"/>
      <c r="C919" s="93"/>
      <c r="D919" s="49"/>
      <c r="E919" s="49"/>
      <c r="F919" s="49"/>
      <c r="G919" s="94"/>
      <c r="H919" s="4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172"/>
      <c r="B920" s="93"/>
      <c r="C920" s="93"/>
      <c r="D920" s="49"/>
      <c r="E920" s="49"/>
      <c r="F920" s="49"/>
      <c r="G920" s="94"/>
      <c r="H920" s="4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172"/>
      <c r="B921" s="93"/>
      <c r="C921" s="93"/>
      <c r="D921" s="49"/>
      <c r="E921" s="49"/>
      <c r="F921" s="49"/>
      <c r="G921" s="94"/>
      <c r="H921" s="4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172"/>
      <c r="B922" s="93"/>
      <c r="C922" s="93"/>
      <c r="D922" s="49"/>
      <c r="E922" s="49"/>
      <c r="F922" s="49"/>
      <c r="G922" s="94"/>
      <c r="H922" s="4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172"/>
      <c r="B923" s="93"/>
      <c r="C923" s="93"/>
      <c r="D923" s="49"/>
      <c r="E923" s="49"/>
      <c r="F923" s="49"/>
      <c r="G923" s="94"/>
      <c r="H923" s="4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172"/>
      <c r="B924" s="93"/>
      <c r="C924" s="93"/>
      <c r="D924" s="49"/>
      <c r="E924" s="49"/>
      <c r="F924" s="49"/>
      <c r="G924" s="94"/>
      <c r="H924" s="4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172"/>
      <c r="B925" s="93"/>
      <c r="C925" s="93"/>
      <c r="D925" s="49"/>
      <c r="E925" s="49"/>
      <c r="F925" s="49"/>
      <c r="G925" s="94"/>
      <c r="H925" s="4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172"/>
      <c r="B926" s="93"/>
      <c r="C926" s="93"/>
      <c r="D926" s="49"/>
      <c r="E926" s="49"/>
      <c r="F926" s="49"/>
      <c r="G926" s="94"/>
      <c r="H926" s="4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172"/>
      <c r="B927" s="93"/>
      <c r="C927" s="93"/>
      <c r="D927" s="49"/>
      <c r="E927" s="49"/>
      <c r="F927" s="49"/>
      <c r="G927" s="94"/>
      <c r="H927" s="4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172"/>
      <c r="B928" s="93"/>
      <c r="C928" s="93"/>
      <c r="D928" s="49"/>
      <c r="E928" s="49"/>
      <c r="F928" s="49"/>
      <c r="G928" s="94"/>
      <c r="H928" s="4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172"/>
      <c r="B929" s="93"/>
      <c r="C929" s="93"/>
      <c r="D929" s="49"/>
      <c r="E929" s="49"/>
      <c r="F929" s="49"/>
      <c r="G929" s="94"/>
      <c r="H929" s="4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172"/>
      <c r="B930" s="93"/>
      <c r="C930" s="93"/>
      <c r="D930" s="49"/>
      <c r="E930" s="49"/>
      <c r="F930" s="49"/>
      <c r="G930" s="94"/>
      <c r="H930" s="4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172"/>
      <c r="B931" s="93"/>
      <c r="C931" s="93"/>
      <c r="D931" s="49"/>
      <c r="E931" s="49"/>
      <c r="F931" s="49"/>
      <c r="G931" s="94"/>
      <c r="H931" s="4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172"/>
      <c r="B932" s="93"/>
      <c r="C932" s="93"/>
      <c r="D932" s="49"/>
      <c r="E932" s="49"/>
      <c r="F932" s="49"/>
      <c r="G932" s="94"/>
      <c r="H932" s="4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172"/>
      <c r="B933" s="93"/>
      <c r="C933" s="93"/>
      <c r="D933" s="49"/>
      <c r="E933" s="49"/>
      <c r="F933" s="49"/>
      <c r="G933" s="94"/>
      <c r="H933" s="4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172"/>
      <c r="B934" s="93"/>
      <c r="C934" s="93"/>
      <c r="D934" s="49"/>
      <c r="E934" s="49"/>
      <c r="F934" s="49"/>
      <c r="G934" s="94"/>
      <c r="H934" s="4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172"/>
      <c r="B935" s="93"/>
      <c r="C935" s="93"/>
      <c r="D935" s="49"/>
      <c r="E935" s="49"/>
      <c r="F935" s="49"/>
      <c r="G935" s="94"/>
      <c r="H935" s="4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172"/>
      <c r="B936" s="93"/>
      <c r="C936" s="93"/>
      <c r="D936" s="49"/>
      <c r="E936" s="49"/>
      <c r="F936" s="49"/>
      <c r="G936" s="94"/>
      <c r="H936" s="4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172"/>
      <c r="B937" s="93"/>
      <c r="C937" s="93"/>
      <c r="D937" s="49"/>
      <c r="E937" s="49"/>
      <c r="F937" s="49"/>
      <c r="G937" s="94"/>
      <c r="H937" s="4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172"/>
      <c r="B938" s="93"/>
      <c r="C938" s="93"/>
      <c r="D938" s="49"/>
      <c r="E938" s="49"/>
      <c r="F938" s="49"/>
      <c r="G938" s="94"/>
      <c r="H938" s="4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172"/>
      <c r="B939" s="93"/>
      <c r="C939" s="93"/>
      <c r="D939" s="49"/>
      <c r="E939" s="49"/>
      <c r="F939" s="49"/>
      <c r="G939" s="94"/>
      <c r="H939" s="4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172"/>
      <c r="B940" s="93"/>
      <c r="C940" s="93"/>
      <c r="D940" s="49"/>
      <c r="E940" s="49"/>
      <c r="F940" s="49"/>
      <c r="G940" s="94"/>
      <c r="H940" s="4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172"/>
      <c r="B941" s="93"/>
      <c r="C941" s="93"/>
      <c r="D941" s="49"/>
      <c r="E941" s="49"/>
      <c r="F941" s="49"/>
      <c r="G941" s="94"/>
      <c r="H941" s="4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172"/>
      <c r="B942" s="93"/>
      <c r="C942" s="93"/>
      <c r="D942" s="49"/>
      <c r="E942" s="49"/>
      <c r="F942" s="49"/>
      <c r="G942" s="94"/>
      <c r="H942" s="4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172"/>
      <c r="B943" s="93"/>
      <c r="C943" s="93"/>
      <c r="D943" s="49"/>
      <c r="E943" s="49"/>
      <c r="F943" s="49"/>
      <c r="G943" s="94"/>
      <c r="H943" s="4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172"/>
      <c r="B944" s="93"/>
      <c r="C944" s="93"/>
      <c r="D944" s="49"/>
      <c r="E944" s="49"/>
      <c r="F944" s="49"/>
      <c r="G944" s="94"/>
      <c r="H944" s="4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172"/>
      <c r="B945" s="93"/>
      <c r="C945" s="93"/>
      <c r="D945" s="49"/>
      <c r="E945" s="49"/>
      <c r="F945" s="49"/>
      <c r="G945" s="94"/>
      <c r="H945" s="4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172"/>
      <c r="B946" s="93"/>
      <c r="C946" s="93"/>
      <c r="D946" s="49"/>
      <c r="E946" s="49"/>
      <c r="F946" s="49"/>
      <c r="G946" s="94"/>
      <c r="H946" s="4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172"/>
      <c r="B947" s="93"/>
      <c r="C947" s="93"/>
      <c r="D947" s="49"/>
      <c r="E947" s="49"/>
      <c r="F947" s="49"/>
      <c r="G947" s="94"/>
      <c r="H947" s="4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172"/>
      <c r="B948" s="93"/>
      <c r="C948" s="93"/>
      <c r="D948" s="49"/>
      <c r="E948" s="49"/>
      <c r="F948" s="49"/>
      <c r="G948" s="94"/>
      <c r="H948" s="4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172"/>
      <c r="B949" s="93"/>
      <c r="C949" s="93"/>
      <c r="D949" s="49"/>
      <c r="E949" s="49"/>
      <c r="F949" s="49"/>
      <c r="G949" s="94"/>
      <c r="H949" s="4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172"/>
      <c r="B950" s="93"/>
      <c r="C950" s="93"/>
      <c r="D950" s="49"/>
      <c r="E950" s="49"/>
      <c r="F950" s="49"/>
      <c r="G950" s="94"/>
      <c r="H950" s="4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172"/>
      <c r="B951" s="93"/>
      <c r="C951" s="93"/>
      <c r="D951" s="49"/>
      <c r="E951" s="49"/>
      <c r="F951" s="49"/>
      <c r="G951" s="94"/>
      <c r="H951" s="4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172"/>
      <c r="B952" s="93"/>
      <c r="C952" s="93"/>
      <c r="D952" s="49"/>
      <c r="E952" s="49"/>
      <c r="F952" s="49"/>
      <c r="G952" s="94"/>
      <c r="H952" s="4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172"/>
      <c r="B953" s="93"/>
      <c r="C953" s="93"/>
      <c r="D953" s="49"/>
      <c r="E953" s="49"/>
      <c r="F953" s="49"/>
      <c r="G953" s="94"/>
      <c r="H953" s="4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172"/>
      <c r="B954" s="93"/>
      <c r="C954" s="93"/>
      <c r="D954" s="49"/>
      <c r="E954" s="49"/>
      <c r="F954" s="49"/>
      <c r="G954" s="94"/>
      <c r="H954" s="4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172"/>
      <c r="B955" s="93"/>
      <c r="C955" s="93"/>
      <c r="D955" s="49"/>
      <c r="E955" s="49"/>
      <c r="F955" s="49"/>
      <c r="G955" s="94"/>
      <c r="H955" s="4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172"/>
      <c r="B956" s="93"/>
      <c r="C956" s="93"/>
      <c r="D956" s="49"/>
      <c r="E956" s="49"/>
      <c r="F956" s="49"/>
      <c r="G956" s="94"/>
      <c r="H956" s="4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172"/>
      <c r="B957" s="93"/>
      <c r="C957" s="93"/>
      <c r="D957" s="49"/>
      <c r="E957" s="49"/>
      <c r="F957" s="49"/>
      <c r="G957" s="94"/>
      <c r="H957" s="4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172"/>
      <c r="B958" s="93"/>
      <c r="C958" s="93"/>
      <c r="D958" s="49"/>
      <c r="E958" s="49"/>
      <c r="F958" s="49"/>
      <c r="G958" s="94"/>
      <c r="H958" s="4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172"/>
      <c r="B959" s="93"/>
      <c r="C959" s="93"/>
      <c r="D959" s="49"/>
      <c r="E959" s="49"/>
      <c r="F959" s="49"/>
      <c r="G959" s="94"/>
      <c r="H959" s="4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172"/>
      <c r="B960" s="93"/>
      <c r="C960" s="93"/>
      <c r="D960" s="49"/>
      <c r="E960" s="49"/>
      <c r="F960" s="49"/>
      <c r="G960" s="94"/>
      <c r="H960" s="4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172"/>
      <c r="B961" s="93"/>
      <c r="C961" s="93"/>
      <c r="D961" s="49"/>
      <c r="E961" s="49"/>
      <c r="F961" s="49"/>
      <c r="G961" s="94"/>
      <c r="H961" s="4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172"/>
      <c r="B962" s="93"/>
      <c r="C962" s="93"/>
      <c r="D962" s="49"/>
      <c r="E962" s="49"/>
      <c r="F962" s="49"/>
      <c r="G962" s="94"/>
      <c r="H962" s="4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172"/>
      <c r="B963" s="93"/>
      <c r="C963" s="93"/>
      <c r="D963" s="49"/>
      <c r="E963" s="49"/>
      <c r="F963" s="49"/>
      <c r="G963" s="94"/>
      <c r="H963" s="4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172"/>
      <c r="B964" s="93"/>
      <c r="C964" s="93"/>
      <c r="D964" s="49"/>
      <c r="E964" s="49"/>
      <c r="F964" s="49"/>
      <c r="G964" s="94"/>
      <c r="H964" s="4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172"/>
      <c r="B965" s="93"/>
      <c r="C965" s="93"/>
      <c r="D965" s="49"/>
      <c r="E965" s="49"/>
      <c r="F965" s="49"/>
      <c r="G965" s="94"/>
      <c r="H965" s="4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172"/>
      <c r="B966" s="93"/>
      <c r="C966" s="93"/>
      <c r="D966" s="49"/>
      <c r="E966" s="49"/>
      <c r="F966" s="49"/>
      <c r="G966" s="94"/>
      <c r="H966" s="4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172"/>
      <c r="B967" s="93"/>
      <c r="C967" s="93"/>
      <c r="D967" s="49"/>
      <c r="E967" s="49"/>
      <c r="F967" s="49"/>
      <c r="G967" s="94"/>
      <c r="H967" s="4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172"/>
      <c r="B968" s="93"/>
      <c r="C968" s="93"/>
      <c r="D968" s="49"/>
      <c r="E968" s="49"/>
      <c r="F968" s="49"/>
      <c r="G968" s="94"/>
      <c r="H968" s="4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172"/>
      <c r="B969" s="93"/>
      <c r="C969" s="93"/>
      <c r="D969" s="49"/>
      <c r="E969" s="49"/>
      <c r="F969" s="49"/>
      <c r="G969" s="94"/>
      <c r="H969" s="4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172"/>
      <c r="B970" s="93"/>
      <c r="C970" s="93"/>
      <c r="D970" s="49"/>
      <c r="E970" s="49"/>
      <c r="F970" s="49"/>
      <c r="G970" s="94"/>
      <c r="H970" s="4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172"/>
      <c r="B971" s="93"/>
      <c r="C971" s="93"/>
      <c r="D971" s="49"/>
      <c r="E971" s="49"/>
      <c r="F971" s="49"/>
      <c r="G971" s="94"/>
      <c r="H971" s="4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172"/>
      <c r="B972" s="93"/>
      <c r="C972" s="93"/>
      <c r="D972" s="49"/>
      <c r="E972" s="49"/>
      <c r="F972" s="49"/>
      <c r="G972" s="94"/>
      <c r="H972" s="4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172"/>
      <c r="B973" s="93"/>
      <c r="C973" s="93"/>
      <c r="D973" s="49"/>
      <c r="E973" s="49"/>
      <c r="F973" s="49"/>
      <c r="G973" s="94"/>
      <c r="H973" s="4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172"/>
      <c r="B974" s="93"/>
      <c r="C974" s="93"/>
      <c r="D974" s="49"/>
      <c r="E974" s="49"/>
      <c r="F974" s="49"/>
      <c r="G974" s="94"/>
      <c r="H974" s="4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172"/>
      <c r="B975" s="93"/>
      <c r="C975" s="93"/>
      <c r="D975" s="49"/>
      <c r="E975" s="49"/>
      <c r="F975" s="49"/>
      <c r="G975" s="94"/>
      <c r="H975" s="4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172"/>
      <c r="B976" s="93"/>
      <c r="C976" s="93"/>
      <c r="D976" s="49"/>
      <c r="E976" s="49"/>
      <c r="F976" s="49"/>
      <c r="G976" s="94"/>
      <c r="H976" s="4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172"/>
      <c r="B977" s="93"/>
      <c r="C977" s="93"/>
      <c r="D977" s="49"/>
      <c r="E977" s="49"/>
      <c r="F977" s="49"/>
      <c r="G977" s="94"/>
      <c r="H977" s="4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172"/>
      <c r="B978" s="93"/>
      <c r="C978" s="93"/>
      <c r="D978" s="49"/>
      <c r="E978" s="49"/>
      <c r="F978" s="49"/>
      <c r="G978" s="94"/>
      <c r="H978" s="4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172"/>
      <c r="B979" s="93"/>
      <c r="C979" s="93"/>
      <c r="D979" s="49"/>
      <c r="E979" s="49"/>
      <c r="F979" s="49"/>
      <c r="G979" s="94"/>
      <c r="H979" s="4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172"/>
      <c r="B980" s="93"/>
      <c r="C980" s="93"/>
      <c r="D980" s="49"/>
      <c r="E980" s="49"/>
      <c r="F980" s="49"/>
      <c r="G980" s="94"/>
      <c r="H980" s="4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172"/>
      <c r="B981" s="93"/>
      <c r="C981" s="93"/>
      <c r="D981" s="49"/>
      <c r="E981" s="49"/>
      <c r="F981" s="49"/>
      <c r="G981" s="94"/>
      <c r="H981" s="4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172"/>
      <c r="B982" s="93"/>
      <c r="C982" s="93"/>
      <c r="D982" s="49"/>
      <c r="E982" s="49"/>
      <c r="F982" s="49"/>
      <c r="G982" s="94"/>
      <c r="H982" s="4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172"/>
      <c r="B983" s="93"/>
      <c r="C983" s="93"/>
      <c r="D983" s="49"/>
      <c r="E983" s="49"/>
      <c r="F983" s="49"/>
      <c r="G983" s="94"/>
      <c r="H983" s="4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172"/>
      <c r="B984" s="93"/>
      <c r="C984" s="93"/>
      <c r="D984" s="49"/>
      <c r="E984" s="49"/>
      <c r="F984" s="49"/>
      <c r="G984" s="94"/>
      <c r="H984" s="4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172"/>
      <c r="B985" s="93"/>
      <c r="C985" s="93"/>
      <c r="D985" s="49"/>
      <c r="E985" s="49"/>
      <c r="F985" s="49"/>
      <c r="G985" s="94"/>
      <c r="H985" s="4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172"/>
      <c r="B986" s="93"/>
      <c r="C986" s="93"/>
      <c r="D986" s="49"/>
      <c r="E986" s="49"/>
      <c r="F986" s="49"/>
      <c r="G986" s="94"/>
      <c r="H986" s="4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172"/>
      <c r="B987" s="93"/>
      <c r="C987" s="93"/>
      <c r="D987" s="49"/>
      <c r="E987" s="49"/>
      <c r="F987" s="49"/>
      <c r="G987" s="94"/>
      <c r="H987" s="4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172"/>
      <c r="B988" s="93"/>
      <c r="C988" s="93"/>
      <c r="D988" s="49"/>
      <c r="E988" s="49"/>
      <c r="F988" s="49"/>
      <c r="G988" s="94"/>
      <c r="H988" s="4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172"/>
      <c r="B989" s="93"/>
      <c r="C989" s="93"/>
      <c r="D989" s="49"/>
      <c r="E989" s="49"/>
      <c r="F989" s="49"/>
      <c r="G989" s="94"/>
      <c r="H989" s="49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4.0</v>
      </c>
      <c r="C1" s="23" t="s">
        <v>255</v>
      </c>
      <c r="D1" s="24">
        <v>45139.0</v>
      </c>
      <c r="E1" s="23" t="s">
        <v>261</v>
      </c>
      <c r="F1" s="25" t="s">
        <v>494</v>
      </c>
      <c r="G1" s="26" t="s">
        <v>265</v>
      </c>
      <c r="H1" s="25" t="s">
        <v>458</v>
      </c>
      <c r="I1" s="18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32" t="s">
        <v>495</v>
      </c>
      <c r="Q1" s="32" t="s">
        <v>496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3209.330821917808</v>
      </c>
      <c r="C2" s="33">
        <v>4849.03422077922</v>
      </c>
      <c r="D2" s="33">
        <v>7790.471602564107</v>
      </c>
      <c r="E2" s="33">
        <v>10.901408450704226</v>
      </c>
      <c r="F2" s="33">
        <v>21.68831168831169</v>
      </c>
      <c r="G2" s="34">
        <v>32.1578947368421</v>
      </c>
      <c r="H2" s="33">
        <v>248.86864154143595</v>
      </c>
      <c r="I2" s="185">
        <v>1248.4316883116883</v>
      </c>
      <c r="J2" s="28"/>
      <c r="K2" s="37">
        <f>SUM(L2:Q2)</f>
        <v>4692</v>
      </c>
      <c r="L2" s="38">
        <v>4392.0</v>
      </c>
      <c r="M2" s="39">
        <v>0.0</v>
      </c>
      <c r="N2" s="38">
        <v>300.0</v>
      </c>
      <c r="O2" s="40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187">
        <v>3.3978529E7</v>
      </c>
      <c r="Q3" s="187">
        <v>3.397853E7</v>
      </c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84">
        <v>1879.2</v>
      </c>
      <c r="C4" s="84">
        <v>0.0</v>
      </c>
      <c r="D4" s="85">
        <v>1879.2</v>
      </c>
      <c r="E4" s="85">
        <v>9.0</v>
      </c>
      <c r="F4" s="85">
        <v>0.0</v>
      </c>
      <c r="G4" s="113">
        <v>9.0</v>
      </c>
      <c r="H4" s="85">
        <v>208.8</v>
      </c>
      <c r="I4" s="188">
        <v>2842.0</v>
      </c>
      <c r="J4" s="31" t="s">
        <v>457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84">
        <v>4499.4</v>
      </c>
      <c r="C5" s="84">
        <v>0.0</v>
      </c>
      <c r="D5" s="85">
        <v>4499.4</v>
      </c>
      <c r="E5" s="85">
        <v>17.0</v>
      </c>
      <c r="F5" s="85">
        <v>0.0</v>
      </c>
      <c r="G5" s="113">
        <v>17.0</v>
      </c>
      <c r="H5" s="85">
        <v>264.6705882352941</v>
      </c>
      <c r="I5" s="188">
        <v>2958.69</v>
      </c>
      <c r="J5" s="31" t="s">
        <v>451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8751.0</v>
      </c>
      <c r="C6" s="84">
        <v>0.0</v>
      </c>
      <c r="D6" s="85">
        <v>8751.0</v>
      </c>
      <c r="E6" s="85">
        <v>20.0</v>
      </c>
      <c r="F6" s="85">
        <v>0.0</v>
      </c>
      <c r="G6" s="113">
        <v>20.0</v>
      </c>
      <c r="H6" s="85">
        <v>437.55</v>
      </c>
      <c r="I6" s="188">
        <v>1589.61</v>
      </c>
      <c r="J6" s="31" t="s">
        <v>454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5667.0</v>
      </c>
      <c r="C7" s="84">
        <v>0.0</v>
      </c>
      <c r="D7" s="85">
        <v>5667.0</v>
      </c>
      <c r="E7" s="85">
        <v>19.0</v>
      </c>
      <c r="F7" s="85">
        <v>0.0</v>
      </c>
      <c r="G7" s="113">
        <v>19.0</v>
      </c>
      <c r="H7" s="85">
        <v>298.2631578947368</v>
      </c>
      <c r="I7" s="188">
        <v>1321.49</v>
      </c>
      <c r="J7" s="31" t="s">
        <v>455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5452.8</v>
      </c>
      <c r="C8" s="84">
        <v>0.0</v>
      </c>
      <c r="D8" s="85">
        <v>5452.8</v>
      </c>
      <c r="E8" s="85">
        <v>26.0</v>
      </c>
      <c r="F8" s="85">
        <v>0.0</v>
      </c>
      <c r="G8" s="113">
        <v>26.0</v>
      </c>
      <c r="H8" s="85">
        <v>209.72307692307692</v>
      </c>
      <c r="I8" s="188">
        <v>2005.45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6011.8</v>
      </c>
      <c r="C9" s="84">
        <v>0.0</v>
      </c>
      <c r="D9" s="85">
        <v>6011.8</v>
      </c>
      <c r="E9" s="85">
        <v>25.0</v>
      </c>
      <c r="F9" s="85">
        <v>0.0</v>
      </c>
      <c r="G9" s="113">
        <v>25.0</v>
      </c>
      <c r="H9" s="85">
        <v>240.472</v>
      </c>
      <c r="I9" s="188">
        <v>14731.39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5478.0</v>
      </c>
      <c r="C10" s="93"/>
      <c r="D10" s="85">
        <v>5478.0</v>
      </c>
      <c r="E10" s="85">
        <v>24.0</v>
      </c>
      <c r="F10" s="49"/>
      <c r="G10" s="113">
        <v>24.0</v>
      </c>
      <c r="H10" s="85">
        <v>228.25</v>
      </c>
      <c r="I10" s="189"/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84">
        <v>2360.0</v>
      </c>
      <c r="C11" s="84">
        <v>0.0</v>
      </c>
      <c r="D11" s="85">
        <v>2360.0</v>
      </c>
      <c r="E11" s="85">
        <v>11.0</v>
      </c>
      <c r="F11" s="85">
        <v>0.0</v>
      </c>
      <c r="G11" s="113">
        <v>11.0</v>
      </c>
      <c r="H11" s="85">
        <v>214.54545454545453</v>
      </c>
      <c r="I11" s="188">
        <v>121.76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84">
        <v>3765.8</v>
      </c>
      <c r="C12" s="93"/>
      <c r="D12" s="85">
        <v>3765.8</v>
      </c>
      <c r="E12" s="85">
        <v>15.0</v>
      </c>
      <c r="F12" s="49"/>
      <c r="G12" s="113">
        <v>15.0</v>
      </c>
      <c r="H12" s="85">
        <v>251.05333333333334</v>
      </c>
      <c r="I12" s="189"/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84">
        <v>10528.8</v>
      </c>
      <c r="C13" s="84">
        <v>0.0</v>
      </c>
      <c r="D13" s="85">
        <v>10528.8</v>
      </c>
      <c r="E13" s="85">
        <v>29.0</v>
      </c>
      <c r="F13" s="85">
        <v>0.0</v>
      </c>
      <c r="G13" s="113">
        <v>29.0</v>
      </c>
      <c r="H13" s="85">
        <v>363.0620689655172</v>
      </c>
      <c r="I13" s="188">
        <v>135.43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5216.5</v>
      </c>
      <c r="C14" s="84">
        <v>0.0</v>
      </c>
      <c r="D14" s="85">
        <v>5216.5</v>
      </c>
      <c r="E14" s="85">
        <v>21.0</v>
      </c>
      <c r="F14" s="85">
        <v>0.0</v>
      </c>
      <c r="G14" s="113">
        <v>21.0</v>
      </c>
      <c r="H14" s="85">
        <v>248.4047619047619</v>
      </c>
      <c r="I14" s="188">
        <v>98.57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4527.0</v>
      </c>
      <c r="C15" s="84">
        <v>0.0</v>
      </c>
      <c r="D15" s="85">
        <v>4527.0</v>
      </c>
      <c r="E15" s="85">
        <v>21.0</v>
      </c>
      <c r="F15" s="85">
        <v>0.0</v>
      </c>
      <c r="G15" s="113">
        <v>21.0</v>
      </c>
      <c r="H15" s="85">
        <v>215.57142857142858</v>
      </c>
      <c r="I15" s="188">
        <v>222.83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f>26104-18803</f>
        <v>7301</v>
      </c>
      <c r="C16" s="84">
        <v>0.0</v>
      </c>
      <c r="D16" s="85">
        <v>7301.0</v>
      </c>
      <c r="E16" s="85">
        <v>25.0</v>
      </c>
      <c r="F16" s="85">
        <v>0.0</v>
      </c>
      <c r="G16" s="113">
        <v>25.0</v>
      </c>
      <c r="H16" s="85">
        <v>292.04</v>
      </c>
      <c r="I16" s="188">
        <v>3753.01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84">
        <v>3414.0</v>
      </c>
      <c r="C17" s="84">
        <v>0.0</v>
      </c>
      <c r="D17" s="85">
        <v>3414.0</v>
      </c>
      <c r="E17" s="85">
        <v>18.0</v>
      </c>
      <c r="F17" s="85">
        <v>0.0</v>
      </c>
      <c r="G17" s="113">
        <v>18.0</v>
      </c>
      <c r="H17" s="85">
        <v>189.66666666666666</v>
      </c>
      <c r="I17" s="188">
        <v>4154.0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84">
        <v>4474.0</v>
      </c>
      <c r="C18" s="84">
        <v>0.0</v>
      </c>
      <c r="D18" s="85">
        <v>4474.0</v>
      </c>
      <c r="E18" s="85">
        <v>10.0</v>
      </c>
      <c r="F18" s="85">
        <v>0.0</v>
      </c>
      <c r="G18" s="113">
        <v>10.0</v>
      </c>
      <c r="H18" s="85">
        <v>447.4</v>
      </c>
      <c r="I18" s="188">
        <v>3409.25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84">
        <v>3759.4</v>
      </c>
      <c r="C19" s="84">
        <v>0.0</v>
      </c>
      <c r="D19" s="85">
        <v>3759.4</v>
      </c>
      <c r="E19" s="85">
        <v>17.0</v>
      </c>
      <c r="F19" s="85">
        <v>0.0</v>
      </c>
      <c r="G19" s="113">
        <v>17.0</v>
      </c>
      <c r="H19" s="85">
        <v>221.14117647058825</v>
      </c>
      <c r="I19" s="188">
        <v>2344.65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84">
        <v>5099.0</v>
      </c>
      <c r="C20" s="84">
        <v>0.0</v>
      </c>
      <c r="D20" s="85">
        <v>5099.0</v>
      </c>
      <c r="E20" s="85">
        <v>20.0</v>
      </c>
      <c r="F20" s="85">
        <v>0.0</v>
      </c>
      <c r="G20" s="113">
        <v>20.0</v>
      </c>
      <c r="H20" s="85">
        <v>254.95</v>
      </c>
      <c r="I20" s="188">
        <v>2188.86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84">
        <v>5026.4</v>
      </c>
      <c r="C21" s="84">
        <v>0.0</v>
      </c>
      <c r="D21" s="85">
        <v>5026.4</v>
      </c>
      <c r="E21" s="85">
        <v>19.0</v>
      </c>
      <c r="F21" s="85">
        <v>0.0</v>
      </c>
      <c r="G21" s="113">
        <v>19.0</v>
      </c>
      <c r="H21" s="85">
        <v>264.5473684210526</v>
      </c>
      <c r="I21" s="188">
        <v>1857.02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84">
        <v>4816.0</v>
      </c>
      <c r="C22" s="84">
        <v>0.0</v>
      </c>
      <c r="D22" s="85">
        <v>4816.0</v>
      </c>
      <c r="E22" s="85">
        <v>16.0</v>
      </c>
      <c r="F22" s="85">
        <v>0.0</v>
      </c>
      <c r="G22" s="113">
        <v>16.0</v>
      </c>
      <c r="H22" s="85">
        <v>301.0</v>
      </c>
      <c r="I22" s="188">
        <v>2813.02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84">
        <v>2171.0</v>
      </c>
      <c r="C23" s="84">
        <v>0.0</v>
      </c>
      <c r="D23" s="85">
        <v>2171.0</v>
      </c>
      <c r="E23" s="85">
        <v>10.0</v>
      </c>
      <c r="F23" s="85">
        <v>0.0</v>
      </c>
      <c r="G23" s="113">
        <v>10.0</v>
      </c>
      <c r="H23" s="85">
        <v>217.1</v>
      </c>
      <c r="I23" s="188">
        <v>2068.4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84">
        <v>8447.0</v>
      </c>
      <c r="C24" s="84">
        <v>0.0</v>
      </c>
      <c r="D24" s="85">
        <v>8447.0</v>
      </c>
      <c r="E24" s="85">
        <v>22.0</v>
      </c>
      <c r="F24" s="85">
        <v>0.0</v>
      </c>
      <c r="G24" s="113">
        <v>22.0</v>
      </c>
      <c r="H24" s="85">
        <v>383.95454545454544</v>
      </c>
      <c r="I24" s="188">
        <v>3800.36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84">
        <v>2371.0</v>
      </c>
      <c r="C25" s="84">
        <v>0.0</v>
      </c>
      <c r="D25" s="85">
        <v>2371.0</v>
      </c>
      <c r="E25" s="85">
        <v>10.0</v>
      </c>
      <c r="F25" s="85">
        <v>0.0</v>
      </c>
      <c r="G25" s="113">
        <v>10.0</v>
      </c>
      <c r="H25" s="85">
        <v>237.1</v>
      </c>
      <c r="I25" s="188">
        <v>4038.67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84">
        <v>1439.0</v>
      </c>
      <c r="C26" s="84">
        <v>0.0</v>
      </c>
      <c r="D26" s="85">
        <v>1439.0</v>
      </c>
      <c r="E26" s="85">
        <v>3.0</v>
      </c>
      <c r="F26" s="85">
        <v>0.0</v>
      </c>
      <c r="G26" s="113">
        <v>3.0</v>
      </c>
      <c r="H26" s="85">
        <v>479.6666666666667</v>
      </c>
      <c r="I26" s="188">
        <v>2883.09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84">
        <v>2818.0</v>
      </c>
      <c r="C27" s="84">
        <v>0.0</v>
      </c>
      <c r="D27" s="85">
        <v>2818.0</v>
      </c>
      <c r="E27" s="85">
        <v>12.0</v>
      </c>
      <c r="F27" s="85">
        <v>0.0</v>
      </c>
      <c r="G27" s="113">
        <v>12.0</v>
      </c>
      <c r="H27" s="85">
        <v>234.83333333333334</v>
      </c>
      <c r="I27" s="188">
        <v>1314.87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84">
        <v>5089.0</v>
      </c>
      <c r="C28" s="84">
        <v>0.0</v>
      </c>
      <c r="D28" s="85">
        <v>5089.0</v>
      </c>
      <c r="E28" s="85">
        <v>15.0</v>
      </c>
      <c r="F28" s="85">
        <v>0.0</v>
      </c>
      <c r="G28" s="113">
        <v>15.0</v>
      </c>
      <c r="H28" s="85">
        <v>339.26666666666665</v>
      </c>
      <c r="I28" s="188">
        <v>1451.66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84">
        <v>3846.0</v>
      </c>
      <c r="C29" s="84">
        <v>0.0</v>
      </c>
      <c r="D29" s="85">
        <v>3846.0</v>
      </c>
      <c r="E29" s="85">
        <v>14.0</v>
      </c>
      <c r="F29" s="85">
        <v>0.0</v>
      </c>
      <c r="G29" s="113">
        <v>14.0</v>
      </c>
      <c r="H29" s="85">
        <v>274.7142857142857</v>
      </c>
      <c r="I29" s="188">
        <v>987.89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84">
        <v>3948.0</v>
      </c>
      <c r="C30" s="84">
        <v>0.0</v>
      </c>
      <c r="D30" s="85">
        <v>3948.0</v>
      </c>
      <c r="E30" s="85">
        <v>13.0</v>
      </c>
      <c r="F30" s="85">
        <v>0.0</v>
      </c>
      <c r="G30" s="113">
        <v>13.0</v>
      </c>
      <c r="H30" s="85">
        <v>303.6923076923077</v>
      </c>
      <c r="I30" s="188">
        <v>885.76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84">
        <v>4888.0</v>
      </c>
      <c r="C31" s="84">
        <v>0.0</v>
      </c>
      <c r="D31" s="85">
        <v>4888.0</v>
      </c>
      <c r="E31" s="85">
        <v>19.0</v>
      </c>
      <c r="F31" s="85">
        <v>0.0</v>
      </c>
      <c r="G31" s="113">
        <v>19.0</v>
      </c>
      <c r="H31" s="85">
        <v>257.2631578947368</v>
      </c>
      <c r="I31" s="188">
        <v>3177.98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84">
        <v>3294.2000000000003</v>
      </c>
      <c r="C32" s="84">
        <v>0.0</v>
      </c>
      <c r="D32" s="85">
        <v>3294.2000000000003</v>
      </c>
      <c r="E32" s="85">
        <v>16.0</v>
      </c>
      <c r="F32" s="85">
        <v>0.0</v>
      </c>
      <c r="G32" s="113">
        <v>16.0</v>
      </c>
      <c r="H32" s="85">
        <v>205.88750000000002</v>
      </c>
      <c r="I32" s="188">
        <v>4493.66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84">
        <v>2925.4</v>
      </c>
      <c r="C33" s="84">
        <v>0.0</v>
      </c>
      <c r="D33" s="85">
        <v>2925.4</v>
      </c>
      <c r="E33" s="85">
        <v>10.0</v>
      </c>
      <c r="F33" s="85">
        <v>0.0</v>
      </c>
      <c r="G33" s="113">
        <v>10.0</v>
      </c>
      <c r="H33" s="85">
        <v>292.54</v>
      </c>
      <c r="I33" s="188">
        <v>4470.98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84">
        <v>5532.0</v>
      </c>
      <c r="C34" s="84">
        <v>0.0</v>
      </c>
      <c r="D34" s="85">
        <v>5532.0</v>
      </c>
      <c r="E34" s="85">
        <v>21.0</v>
      </c>
      <c r="F34" s="85">
        <v>0.0</v>
      </c>
      <c r="G34" s="113">
        <v>21.0</v>
      </c>
      <c r="H34" s="85">
        <v>263.42857142857144</v>
      </c>
      <c r="I34" s="188">
        <v>2531.42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84">
        <v>6585.0</v>
      </c>
      <c r="C35" s="84">
        <v>0.0</v>
      </c>
      <c r="D35" s="85">
        <v>6585.0</v>
      </c>
      <c r="E35" s="85">
        <v>21.0</v>
      </c>
      <c r="F35" s="85">
        <v>0.0</v>
      </c>
      <c r="G35" s="113">
        <v>21.0</v>
      </c>
      <c r="H35" s="85">
        <v>313.57142857142856</v>
      </c>
      <c r="I35" s="188">
        <v>1618.93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84">
        <v>3876.0</v>
      </c>
      <c r="C36" s="84">
        <v>0.0</v>
      </c>
      <c r="D36" s="85">
        <v>3876.0</v>
      </c>
      <c r="E36" s="85">
        <v>17.0</v>
      </c>
      <c r="F36" s="85">
        <v>0.0</v>
      </c>
      <c r="G36" s="113">
        <v>17.0</v>
      </c>
      <c r="H36" s="85">
        <v>228.0</v>
      </c>
      <c r="I36" s="188">
        <v>2076.46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84">
        <v>13896.6</v>
      </c>
      <c r="C37" s="84">
        <v>0.0</v>
      </c>
      <c r="D37" s="85">
        <v>13896.6</v>
      </c>
      <c r="E37" s="85">
        <v>46.0</v>
      </c>
      <c r="F37" s="85">
        <v>0.0</v>
      </c>
      <c r="G37" s="113">
        <v>46.0</v>
      </c>
      <c r="H37" s="85">
        <v>302.1</v>
      </c>
      <c r="I37" s="188">
        <v>1089.17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84">
        <v>5000.0</v>
      </c>
      <c r="C38" s="84">
        <v>0.0</v>
      </c>
      <c r="D38" s="85">
        <v>5000.0</v>
      </c>
      <c r="E38" s="85">
        <v>17.0</v>
      </c>
      <c r="F38" s="85">
        <v>0.0</v>
      </c>
      <c r="G38" s="113">
        <v>17.0</v>
      </c>
      <c r="H38" s="85">
        <v>294.11764705882354</v>
      </c>
      <c r="I38" s="188">
        <v>5855.22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84">
        <v>4666.799999999999</v>
      </c>
      <c r="C39" s="84">
        <v>0.0</v>
      </c>
      <c r="D39" s="85">
        <v>4666.799999999999</v>
      </c>
      <c r="E39" s="85">
        <v>23.0</v>
      </c>
      <c r="F39" s="85">
        <v>0.0</v>
      </c>
      <c r="G39" s="113">
        <v>23.0</v>
      </c>
      <c r="H39" s="85">
        <v>202.90434782608693</v>
      </c>
      <c r="I39" s="188">
        <v>2063.17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84">
        <v>8231.8</v>
      </c>
      <c r="C40" s="84">
        <v>0.0</v>
      </c>
      <c r="D40" s="85">
        <v>8231.8</v>
      </c>
      <c r="E40" s="85">
        <v>19.0</v>
      </c>
      <c r="F40" s="85">
        <v>0.0</v>
      </c>
      <c r="G40" s="113">
        <v>19.0</v>
      </c>
      <c r="H40" s="85">
        <v>433.25263157894733</v>
      </c>
      <c r="I40" s="188">
        <v>3838.55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84">
        <v>3331.0</v>
      </c>
      <c r="C41" s="84">
        <v>0.0</v>
      </c>
      <c r="D41" s="85">
        <v>3331.0</v>
      </c>
      <c r="E41" s="85">
        <v>11.0</v>
      </c>
      <c r="F41" s="85">
        <v>0.0</v>
      </c>
      <c r="G41" s="113">
        <v>11.0</v>
      </c>
      <c r="H41" s="85">
        <v>302.8181818181818</v>
      </c>
      <c r="I41" s="188">
        <v>1362.68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84">
        <v>11042.0</v>
      </c>
      <c r="C42" s="84">
        <v>0.0</v>
      </c>
      <c r="D42" s="85">
        <v>11042.0</v>
      </c>
      <c r="E42" s="85">
        <v>16.0</v>
      </c>
      <c r="F42" s="85">
        <v>0.0</v>
      </c>
      <c r="G42" s="113">
        <v>16.0</v>
      </c>
      <c r="H42" s="85">
        <v>690.125</v>
      </c>
      <c r="I42" s="188">
        <v>1202.89</v>
      </c>
      <c r="J42" s="31" t="s">
        <v>455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84">
        <v>8582.0</v>
      </c>
      <c r="C43" s="84">
        <v>0.0</v>
      </c>
      <c r="D43" s="85">
        <v>8582.0</v>
      </c>
      <c r="E43" s="85">
        <v>28.0</v>
      </c>
      <c r="F43" s="85">
        <v>0.0</v>
      </c>
      <c r="G43" s="113">
        <v>28.0</v>
      </c>
      <c r="H43" s="85">
        <v>306.5</v>
      </c>
      <c r="I43" s="188">
        <v>216.42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84">
        <v>4326.0</v>
      </c>
      <c r="C44" s="84">
        <v>0.0</v>
      </c>
      <c r="D44" s="85">
        <v>4326.0</v>
      </c>
      <c r="E44" s="85">
        <v>16.0</v>
      </c>
      <c r="F44" s="85">
        <v>0.0</v>
      </c>
      <c r="G44" s="113">
        <v>16.0</v>
      </c>
      <c r="H44" s="85">
        <v>270.375</v>
      </c>
      <c r="I44" s="188">
        <v>949.39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84">
        <v>4097.0</v>
      </c>
      <c r="C45" s="84">
        <v>0.0</v>
      </c>
      <c r="D45" s="85">
        <v>4097.0</v>
      </c>
      <c r="E45" s="85">
        <v>16.0</v>
      </c>
      <c r="F45" s="85">
        <v>0.0</v>
      </c>
      <c r="G45" s="113">
        <v>16.0</v>
      </c>
      <c r="H45" s="85">
        <v>256.0625</v>
      </c>
      <c r="I45" s="188">
        <v>346.63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84">
        <v>1776.4</v>
      </c>
      <c r="C46" s="84">
        <v>0.0</v>
      </c>
      <c r="D46" s="85">
        <v>1776.4</v>
      </c>
      <c r="E46" s="85">
        <v>13.0</v>
      </c>
      <c r="F46" s="85">
        <v>0.0</v>
      </c>
      <c r="G46" s="113">
        <v>13.0</v>
      </c>
      <c r="H46" s="85">
        <v>136.64615384615385</v>
      </c>
      <c r="I46" s="188">
        <v>4056.9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84">
        <v>6546.0</v>
      </c>
      <c r="C47" s="84">
        <v>0.0</v>
      </c>
      <c r="D47" s="85">
        <v>6546.0</v>
      </c>
      <c r="E47" s="85">
        <v>20.0</v>
      </c>
      <c r="F47" s="85">
        <v>0.0</v>
      </c>
      <c r="G47" s="113">
        <v>20.0</v>
      </c>
      <c r="H47" s="85">
        <v>327.3</v>
      </c>
      <c r="I47" s="188">
        <v>2772.88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84">
        <v>8007.0</v>
      </c>
      <c r="C48" s="84">
        <v>0.0</v>
      </c>
      <c r="D48" s="85">
        <v>8007.0</v>
      </c>
      <c r="E48" s="85">
        <v>32.0</v>
      </c>
      <c r="F48" s="85">
        <v>0.0</v>
      </c>
      <c r="G48" s="113">
        <v>32.0</v>
      </c>
      <c r="H48" s="85">
        <v>250.21875</v>
      </c>
      <c r="I48" s="188">
        <v>824.91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84">
        <v>5237.0</v>
      </c>
      <c r="C49" s="84">
        <v>0.0</v>
      </c>
      <c r="D49" s="85">
        <v>5237.0</v>
      </c>
      <c r="E49" s="85">
        <v>23.0</v>
      </c>
      <c r="F49" s="85">
        <v>0.0</v>
      </c>
      <c r="G49" s="113">
        <v>23.0</v>
      </c>
      <c r="H49" s="85">
        <v>227.69565217391303</v>
      </c>
      <c r="I49" s="188">
        <v>939.53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84">
        <v>7786.0</v>
      </c>
      <c r="C50" s="84">
        <v>0.0</v>
      </c>
      <c r="D50" s="85">
        <v>7786.0</v>
      </c>
      <c r="E50" s="85">
        <v>22.0</v>
      </c>
      <c r="F50" s="85">
        <v>0.0</v>
      </c>
      <c r="G50" s="113">
        <v>22.0</v>
      </c>
      <c r="H50" s="85">
        <v>353.90909090909093</v>
      </c>
      <c r="I50" s="188">
        <v>2167.01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84">
        <v>4375.0</v>
      </c>
      <c r="C51" s="84">
        <v>0.0</v>
      </c>
      <c r="D51" s="85">
        <v>4375.0</v>
      </c>
      <c r="E51" s="85">
        <v>22.0</v>
      </c>
      <c r="F51" s="85">
        <v>0.0</v>
      </c>
      <c r="G51" s="113">
        <v>22.0</v>
      </c>
      <c r="H51" s="85">
        <v>198.86363636363637</v>
      </c>
      <c r="I51" s="188">
        <v>2492.05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84">
        <v>4533.0</v>
      </c>
      <c r="C52" s="84">
        <v>0.0</v>
      </c>
      <c r="D52" s="85">
        <v>4533.0</v>
      </c>
      <c r="E52" s="85">
        <v>17.0</v>
      </c>
      <c r="F52" s="85">
        <v>0.0</v>
      </c>
      <c r="G52" s="113">
        <v>17.0</v>
      </c>
      <c r="H52" s="85">
        <v>266.6470588235294</v>
      </c>
      <c r="I52" s="188">
        <v>4248.08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84">
        <v>2166.0</v>
      </c>
      <c r="C53" s="84">
        <v>0.0</v>
      </c>
      <c r="D53" s="85">
        <v>2166.0</v>
      </c>
      <c r="E53" s="85">
        <v>12.0</v>
      </c>
      <c r="F53" s="85">
        <v>0.0</v>
      </c>
      <c r="G53" s="113">
        <v>12.0</v>
      </c>
      <c r="H53" s="85">
        <v>180.5</v>
      </c>
      <c r="I53" s="188">
        <v>2502.99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84">
        <v>4685.2</v>
      </c>
      <c r="C54" s="84">
        <v>0.0</v>
      </c>
      <c r="D54" s="85">
        <v>4685.2</v>
      </c>
      <c r="E54" s="85">
        <v>16.0</v>
      </c>
      <c r="F54" s="85">
        <v>0.0</v>
      </c>
      <c r="G54" s="113">
        <v>16.0</v>
      </c>
      <c r="H54" s="85">
        <v>292.825</v>
      </c>
      <c r="I54" s="188">
        <v>2931.32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84">
        <v>8974.0</v>
      </c>
      <c r="C55" s="84">
        <v>0.0</v>
      </c>
      <c r="D55" s="85">
        <v>8974.0</v>
      </c>
      <c r="E55" s="49"/>
      <c r="F55" s="85">
        <v>0.0</v>
      </c>
      <c r="G55" s="94"/>
      <c r="H55" s="49"/>
      <c r="I55" s="188">
        <v>1223.99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84">
        <v>6378.0</v>
      </c>
      <c r="C56" s="84">
        <v>0.0</v>
      </c>
      <c r="D56" s="85">
        <v>6378.0</v>
      </c>
      <c r="E56" s="49"/>
      <c r="F56" s="85">
        <v>0.0</v>
      </c>
      <c r="G56" s="94"/>
      <c r="H56" s="49"/>
      <c r="I56" s="188">
        <v>1413.58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84">
        <v>5024.0</v>
      </c>
      <c r="C57" s="84">
        <v>0.0</v>
      </c>
      <c r="D57" s="85">
        <v>5024.0</v>
      </c>
      <c r="E57" s="49"/>
      <c r="F57" s="85">
        <v>0.0</v>
      </c>
      <c r="G57" s="94"/>
      <c r="H57" s="49"/>
      <c r="I57" s="188">
        <v>548.49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84">
        <v>7787.0</v>
      </c>
      <c r="C58" s="84">
        <v>0.0</v>
      </c>
      <c r="D58" s="85">
        <v>7787.0</v>
      </c>
      <c r="E58" s="49"/>
      <c r="F58" s="85">
        <v>0.0</v>
      </c>
      <c r="G58" s="94"/>
      <c r="H58" s="49"/>
      <c r="I58" s="188">
        <v>1009.61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84">
        <v>6067.0</v>
      </c>
      <c r="C59" s="84">
        <v>0.0</v>
      </c>
      <c r="D59" s="85">
        <v>6067.0</v>
      </c>
      <c r="E59" s="85">
        <v>9.0</v>
      </c>
      <c r="F59" s="85">
        <v>0.0</v>
      </c>
      <c r="G59" s="113">
        <v>9.0</v>
      </c>
      <c r="H59" s="85">
        <v>674.1111111111111</v>
      </c>
      <c r="I59" s="188">
        <v>1220.22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84">
        <v>4838.0</v>
      </c>
      <c r="C60" s="84">
        <v>0.0</v>
      </c>
      <c r="D60" s="85">
        <v>4838.0</v>
      </c>
      <c r="E60" s="85">
        <v>23.0</v>
      </c>
      <c r="F60" s="85">
        <v>0.0</v>
      </c>
      <c r="G60" s="113">
        <v>23.0</v>
      </c>
      <c r="H60" s="85">
        <v>210.34782608695653</v>
      </c>
      <c r="I60" s="188">
        <v>802.81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84">
        <v>2008.9</v>
      </c>
      <c r="C61" s="84">
        <v>3156.2</v>
      </c>
      <c r="D61" s="85">
        <v>5165.1</v>
      </c>
      <c r="E61" s="85">
        <v>12.0</v>
      </c>
      <c r="F61" s="85">
        <v>12.0</v>
      </c>
      <c r="G61" s="113">
        <v>24.0</v>
      </c>
      <c r="H61" s="85">
        <v>215.2125</v>
      </c>
      <c r="I61" s="188">
        <v>1300.36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84">
        <v>396.0</v>
      </c>
      <c r="C62" s="84">
        <v>8029.7</v>
      </c>
      <c r="D62" s="85">
        <v>8425.7</v>
      </c>
      <c r="E62" s="85">
        <v>4.0</v>
      </c>
      <c r="F62" s="85">
        <v>37.0</v>
      </c>
      <c r="G62" s="113">
        <v>41.0</v>
      </c>
      <c r="H62" s="85">
        <v>205.5048780487805</v>
      </c>
      <c r="I62" s="188">
        <v>1331.46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84">
        <v>476.0</v>
      </c>
      <c r="C63" s="84">
        <v>3777.2</v>
      </c>
      <c r="D63" s="85">
        <v>4253.2</v>
      </c>
      <c r="E63" s="85">
        <v>2.0</v>
      </c>
      <c r="F63" s="85">
        <v>21.0</v>
      </c>
      <c r="G63" s="113">
        <v>23.0</v>
      </c>
      <c r="H63" s="85">
        <v>184.9217391304348</v>
      </c>
      <c r="I63" s="188">
        <v>831.69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84">
        <v>800.0</v>
      </c>
      <c r="C64" s="84">
        <v>6042.5</v>
      </c>
      <c r="D64" s="85">
        <v>6842.5</v>
      </c>
      <c r="E64" s="85">
        <v>5.0</v>
      </c>
      <c r="F64" s="85">
        <v>32.0</v>
      </c>
      <c r="G64" s="113">
        <v>37.0</v>
      </c>
      <c r="H64" s="85">
        <v>184.93243243243242</v>
      </c>
      <c r="I64" s="188">
        <v>418.78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84">
        <v>885.0</v>
      </c>
      <c r="C65" s="84">
        <v>6180.0</v>
      </c>
      <c r="D65" s="85">
        <v>7065.0</v>
      </c>
      <c r="E65" s="85">
        <v>4.0</v>
      </c>
      <c r="F65" s="85">
        <v>30.0</v>
      </c>
      <c r="G65" s="113">
        <v>34.0</v>
      </c>
      <c r="H65" s="85">
        <v>207.7941176470588</v>
      </c>
      <c r="I65" s="188">
        <v>168.85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84">
        <v>946.0</v>
      </c>
      <c r="C66" s="84">
        <v>5056.5</v>
      </c>
      <c r="D66" s="85">
        <v>6002.5</v>
      </c>
      <c r="E66" s="85">
        <v>2.0</v>
      </c>
      <c r="F66" s="85">
        <v>28.0</v>
      </c>
      <c r="G66" s="113">
        <v>30.0</v>
      </c>
      <c r="H66" s="85">
        <v>200.08333333333334</v>
      </c>
      <c r="I66" s="188">
        <v>1104.72</v>
      </c>
      <c r="J66" s="31" t="s">
        <v>452</v>
      </c>
      <c r="K66" s="52"/>
      <c r="L66" s="158" t="s">
        <v>485</v>
      </c>
      <c r="M66" s="158" t="s">
        <v>486</v>
      </c>
      <c r="N66" s="159">
        <v>0.32</v>
      </c>
      <c r="O66" s="52"/>
      <c r="P66" s="41">
        <v>180.0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84">
        <v>500.0</v>
      </c>
      <c r="C67" s="84">
        <v>4827.1</v>
      </c>
      <c r="D67" s="85">
        <v>5327.1</v>
      </c>
      <c r="E67" s="85">
        <v>1.0</v>
      </c>
      <c r="F67" s="85">
        <v>22.0</v>
      </c>
      <c r="G67" s="113">
        <v>23.0</v>
      </c>
      <c r="H67" s="85">
        <v>231.6130434782609</v>
      </c>
      <c r="I67" s="188">
        <v>1137.76</v>
      </c>
      <c r="J67" s="31" t="s">
        <v>457</v>
      </c>
      <c r="K67" s="52"/>
      <c r="L67" s="158" t="s">
        <v>485</v>
      </c>
      <c r="M67" s="158" t="s">
        <v>484</v>
      </c>
      <c r="N67" s="159">
        <v>0.2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84">
        <v>781.5</v>
      </c>
      <c r="C68" s="84">
        <v>7404.4</v>
      </c>
      <c r="D68" s="85">
        <v>8185.9</v>
      </c>
      <c r="E68" s="85">
        <v>3.0</v>
      </c>
      <c r="F68" s="85">
        <v>31.0</v>
      </c>
      <c r="G68" s="113">
        <v>34.0</v>
      </c>
      <c r="H68" s="85">
        <v>240.76176470588234</v>
      </c>
      <c r="I68" s="188">
        <v>1557.31</v>
      </c>
      <c r="J68" s="31" t="s">
        <v>451</v>
      </c>
      <c r="K68" s="52"/>
      <c r="L68" s="158" t="s">
        <v>485</v>
      </c>
      <c r="M68" s="158" t="s">
        <v>491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84">
        <v>777.0</v>
      </c>
      <c r="C69" s="84">
        <v>5947.4</v>
      </c>
      <c r="D69" s="85">
        <v>6724.4</v>
      </c>
      <c r="E69" s="85">
        <v>4.0</v>
      </c>
      <c r="F69" s="85">
        <v>28.0</v>
      </c>
      <c r="G69" s="113">
        <v>32.0</v>
      </c>
      <c r="H69" s="85">
        <v>210.1375</v>
      </c>
      <c r="I69" s="188">
        <v>2662.2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84">
        <v>1641.0</v>
      </c>
      <c r="C70" s="84">
        <v>5441.0</v>
      </c>
      <c r="D70" s="85">
        <v>7082.0</v>
      </c>
      <c r="E70" s="85">
        <v>6.0</v>
      </c>
      <c r="F70" s="85">
        <v>23.0</v>
      </c>
      <c r="G70" s="113">
        <v>29.0</v>
      </c>
      <c r="H70" s="85">
        <v>244.20689655172413</v>
      </c>
      <c r="I70" s="188">
        <v>2257.45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84">
        <v>2643.0</v>
      </c>
      <c r="C71" s="84">
        <v>2818.6</v>
      </c>
      <c r="D71" s="85">
        <v>5461.6</v>
      </c>
      <c r="E71" s="85">
        <v>12.0</v>
      </c>
      <c r="F71" s="85">
        <v>17.0</v>
      </c>
      <c r="G71" s="113">
        <v>29.0</v>
      </c>
      <c r="H71" s="85">
        <v>188.33103448275864</v>
      </c>
      <c r="I71" s="188">
        <v>1050.65</v>
      </c>
      <c r="J71" s="31" t="s">
        <v>456</v>
      </c>
      <c r="K71" s="52"/>
      <c r="L71" s="161"/>
      <c r="M71" s="87">
        <v>7.0</v>
      </c>
      <c r="N71" s="160" t="s">
        <v>497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46189.0</v>
      </c>
      <c r="B72" s="84">
        <v>3481.0</v>
      </c>
      <c r="C72" s="84">
        <v>426.5</v>
      </c>
      <c r="D72" s="85">
        <v>3907.5</v>
      </c>
      <c r="E72" s="85">
        <v>15.0</v>
      </c>
      <c r="F72" s="85">
        <v>7.0</v>
      </c>
      <c r="G72" s="113">
        <v>22.0</v>
      </c>
      <c r="H72" s="85">
        <v>177.61363636363637</v>
      </c>
      <c r="I72" s="188">
        <v>525.87</v>
      </c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46188.0</v>
      </c>
      <c r="B73" s="84">
        <v>3372.0</v>
      </c>
      <c r="C73" s="84">
        <v>5207.75</v>
      </c>
      <c r="D73" s="85">
        <v>8579.75</v>
      </c>
      <c r="E73" s="85">
        <v>7.0</v>
      </c>
      <c r="F73" s="85">
        <v>22.0</v>
      </c>
      <c r="G73" s="113">
        <v>29.0</v>
      </c>
      <c r="H73" s="85">
        <v>295.8534482758621</v>
      </c>
      <c r="I73" s="188">
        <v>936.0</v>
      </c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46187.0</v>
      </c>
      <c r="B74" s="84">
        <v>455.0</v>
      </c>
      <c r="C74" s="84">
        <v>5440.9</v>
      </c>
      <c r="D74" s="85">
        <v>5895.9</v>
      </c>
      <c r="E74" s="85">
        <v>3.0</v>
      </c>
      <c r="F74" s="85">
        <v>22.0</v>
      </c>
      <c r="G74" s="113">
        <v>25.0</v>
      </c>
      <c r="H74" s="85">
        <v>235.83599999999998</v>
      </c>
      <c r="I74" s="188">
        <v>1739.29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46186.0</v>
      </c>
      <c r="B75" s="84">
        <v>941.0</v>
      </c>
      <c r="C75" s="84">
        <v>3335.8</v>
      </c>
      <c r="D75" s="85">
        <v>4276.8</v>
      </c>
      <c r="E75" s="85">
        <v>2.0</v>
      </c>
      <c r="F75" s="85">
        <v>14.0</v>
      </c>
      <c r="G75" s="113">
        <v>16.0</v>
      </c>
      <c r="H75" s="85">
        <v>267.3</v>
      </c>
      <c r="I75" s="188">
        <v>1458.25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46185.0</v>
      </c>
      <c r="B76" s="93"/>
      <c r="C76" s="84">
        <v>3988.76</v>
      </c>
      <c r="D76" s="85">
        <v>3988.76</v>
      </c>
      <c r="E76" s="49"/>
      <c r="F76" s="85">
        <v>14.0</v>
      </c>
      <c r="G76" s="113">
        <v>14.0</v>
      </c>
      <c r="H76" s="85">
        <v>284.9114285714286</v>
      </c>
      <c r="I76" s="188">
        <v>1298.13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46184.0</v>
      </c>
      <c r="B77" s="84">
        <v>8628.45</v>
      </c>
      <c r="C77" s="84">
        <v>8331.09</v>
      </c>
      <c r="D77" s="85">
        <v>16959.54</v>
      </c>
      <c r="E77" s="85">
        <v>1.0</v>
      </c>
      <c r="F77" s="85">
        <v>32.0</v>
      </c>
      <c r="G77" s="113">
        <v>33.0</v>
      </c>
      <c r="H77" s="85">
        <v>513.9254545454546</v>
      </c>
      <c r="I77" s="188">
        <v>394.63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46183.0</v>
      </c>
      <c r="B78" s="84">
        <v>1358.0</v>
      </c>
      <c r="C78" s="84">
        <v>6420.0</v>
      </c>
      <c r="D78" s="85">
        <v>7778.0</v>
      </c>
      <c r="E78" s="85">
        <v>5.0</v>
      </c>
      <c r="F78" s="85">
        <v>30.0</v>
      </c>
      <c r="G78" s="113">
        <v>35.0</v>
      </c>
      <c r="H78" s="85">
        <v>222.22857142857143</v>
      </c>
      <c r="I78" s="188">
        <v>777.06</v>
      </c>
      <c r="J78" s="31" t="s">
        <v>456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46182.0</v>
      </c>
      <c r="B79" s="84">
        <v>2050.6</v>
      </c>
      <c r="C79" s="84">
        <v>3261.0</v>
      </c>
      <c r="D79" s="85">
        <v>5311.6</v>
      </c>
      <c r="E79" s="85">
        <v>6.0</v>
      </c>
      <c r="F79" s="85">
        <v>17.0</v>
      </c>
      <c r="G79" s="113">
        <v>23.0</v>
      </c>
      <c r="H79" s="85">
        <v>230.9391304347826</v>
      </c>
      <c r="I79" s="188">
        <v>1287.65</v>
      </c>
      <c r="J79" s="31" t="s">
        <v>453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46181.0</v>
      </c>
      <c r="B80" s="84">
        <v>972.0</v>
      </c>
      <c r="C80" s="84">
        <v>4122.0</v>
      </c>
      <c r="D80" s="85">
        <v>5094.0</v>
      </c>
      <c r="E80" s="85">
        <v>4.0</v>
      </c>
      <c r="F80" s="85">
        <v>24.0</v>
      </c>
      <c r="G80" s="113">
        <v>28.0</v>
      </c>
      <c r="H80" s="85">
        <v>181.92857142857142</v>
      </c>
      <c r="I80" s="188">
        <v>1869.35</v>
      </c>
      <c r="J80" s="31" t="s">
        <v>452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46180.0</v>
      </c>
      <c r="B81" s="84">
        <v>1345.0</v>
      </c>
      <c r="C81" s="84">
        <v>4366.2</v>
      </c>
      <c r="D81" s="85">
        <v>5711.2</v>
      </c>
      <c r="E81" s="85">
        <v>4.0</v>
      </c>
      <c r="F81" s="85">
        <v>20.0</v>
      </c>
      <c r="G81" s="113">
        <v>24.0</v>
      </c>
      <c r="H81" s="85">
        <v>237.96666666666667</v>
      </c>
      <c r="I81" s="188">
        <v>1224.5</v>
      </c>
      <c r="J81" s="31" t="s">
        <v>457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46179.0</v>
      </c>
      <c r="B82" s="84">
        <v>1906.0</v>
      </c>
      <c r="C82" s="84">
        <v>4545.0</v>
      </c>
      <c r="D82" s="85">
        <v>6451.0</v>
      </c>
      <c r="E82" s="85">
        <v>6.0</v>
      </c>
      <c r="F82" s="85">
        <v>17.0</v>
      </c>
      <c r="G82" s="113">
        <v>23.0</v>
      </c>
      <c r="H82" s="85">
        <v>280.4782608695652</v>
      </c>
      <c r="I82" s="188">
        <v>4078.17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46178.0</v>
      </c>
      <c r="B83" s="84">
        <v>1009.0</v>
      </c>
      <c r="C83" s="84">
        <v>4334.0</v>
      </c>
      <c r="D83" s="85">
        <v>5343.0</v>
      </c>
      <c r="E83" s="85">
        <v>8.0</v>
      </c>
      <c r="F83" s="85">
        <v>23.0</v>
      </c>
      <c r="G83" s="113">
        <v>31.0</v>
      </c>
      <c r="H83" s="85">
        <v>172.3548387096774</v>
      </c>
      <c r="I83" s="188">
        <v>1728.15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46177.0</v>
      </c>
      <c r="B84" s="84">
        <v>2902.0</v>
      </c>
      <c r="C84" s="84">
        <v>7013.9</v>
      </c>
      <c r="D84" s="85">
        <v>9915.9</v>
      </c>
      <c r="E84" s="85">
        <v>11.0</v>
      </c>
      <c r="F84" s="85">
        <v>28.0</v>
      </c>
      <c r="G84" s="113">
        <v>39.0</v>
      </c>
      <c r="H84" s="85">
        <v>254.25384615384615</v>
      </c>
      <c r="I84" s="188">
        <v>1292.52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46176.0</v>
      </c>
      <c r="B85" s="84">
        <v>3141.0</v>
      </c>
      <c r="C85" s="84">
        <v>2887.0</v>
      </c>
      <c r="D85" s="85">
        <v>6028.0</v>
      </c>
      <c r="E85" s="85">
        <v>18.0</v>
      </c>
      <c r="F85" s="85">
        <v>12.0</v>
      </c>
      <c r="G85" s="113">
        <v>30.0</v>
      </c>
      <c r="H85" s="85">
        <v>200.93333333333334</v>
      </c>
      <c r="I85" s="188">
        <v>744.27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46175.0</v>
      </c>
      <c r="B86" s="84">
        <v>6798.5</v>
      </c>
      <c r="C86" s="84">
        <v>0.0</v>
      </c>
      <c r="D86" s="85">
        <v>6798.5</v>
      </c>
      <c r="E86" s="85">
        <v>20.0</v>
      </c>
      <c r="F86" s="85">
        <v>0.0</v>
      </c>
      <c r="G86" s="113">
        <v>20.0</v>
      </c>
      <c r="H86" s="85">
        <v>339.925</v>
      </c>
      <c r="I86" s="188">
        <v>1023.42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46174.0</v>
      </c>
      <c r="B87" s="84">
        <v>7382.0</v>
      </c>
      <c r="C87" s="84">
        <v>0.0</v>
      </c>
      <c r="D87" s="85">
        <v>7382.0</v>
      </c>
      <c r="E87" s="85">
        <v>26.0</v>
      </c>
      <c r="F87" s="85">
        <v>0.0</v>
      </c>
      <c r="G87" s="113">
        <v>26.0</v>
      </c>
      <c r="H87" s="85">
        <v>283.9230769230769</v>
      </c>
      <c r="I87" s="188">
        <v>439.76</v>
      </c>
      <c r="J87" s="31" t="s">
        <v>452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46173.0</v>
      </c>
      <c r="B88" s="84">
        <v>4757.0</v>
      </c>
      <c r="C88" s="93"/>
      <c r="D88" s="85">
        <v>4757.0</v>
      </c>
      <c r="E88" s="85">
        <v>12.0</v>
      </c>
      <c r="F88" s="49"/>
      <c r="G88" s="113">
        <v>12.0</v>
      </c>
      <c r="H88" s="85">
        <v>396.4166666666667</v>
      </c>
      <c r="I88" s="189"/>
      <c r="J88" s="31" t="s">
        <v>457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46172.0</v>
      </c>
      <c r="B89" s="84">
        <v>6613.2</v>
      </c>
      <c r="C89" s="84">
        <v>0.0</v>
      </c>
      <c r="D89" s="85">
        <v>6613.2</v>
      </c>
      <c r="E89" s="85">
        <v>8.0</v>
      </c>
      <c r="F89" s="85">
        <v>0.0</v>
      </c>
      <c r="G89" s="113">
        <v>8.0</v>
      </c>
      <c r="H89" s="85">
        <v>826.65</v>
      </c>
      <c r="I89" s="188">
        <v>3859.09</v>
      </c>
      <c r="J89" s="31" t="s">
        <v>451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46171.0</v>
      </c>
      <c r="B90" s="84">
        <v>9768.2</v>
      </c>
      <c r="C90" s="84">
        <v>0.0</v>
      </c>
      <c r="D90" s="85">
        <v>9768.2</v>
      </c>
      <c r="E90" s="85">
        <v>30.0</v>
      </c>
      <c r="F90" s="85">
        <v>0.0</v>
      </c>
      <c r="G90" s="113">
        <v>30.0</v>
      </c>
      <c r="H90" s="85">
        <v>325.6066666666667</v>
      </c>
      <c r="I90" s="188">
        <v>1899.84</v>
      </c>
      <c r="J90" s="31" t="s">
        <v>454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46170.0</v>
      </c>
      <c r="B91" s="84">
        <v>6156.75</v>
      </c>
      <c r="C91" s="84">
        <v>0.0</v>
      </c>
      <c r="D91" s="85">
        <v>6156.75</v>
      </c>
      <c r="E91" s="85">
        <v>17.0</v>
      </c>
      <c r="F91" s="85">
        <v>0.0</v>
      </c>
      <c r="G91" s="113">
        <v>17.0</v>
      </c>
      <c r="H91" s="85">
        <v>362.1617647058824</v>
      </c>
      <c r="I91" s="188">
        <v>1200.0</v>
      </c>
      <c r="J91" s="31" t="s">
        <v>455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46169.0</v>
      </c>
      <c r="B92" s="84">
        <v>10361.7</v>
      </c>
      <c r="C92" s="84">
        <v>0.0</v>
      </c>
      <c r="D92" s="85">
        <v>10361.7</v>
      </c>
      <c r="E92" s="85">
        <v>31.0</v>
      </c>
      <c r="F92" s="85">
        <v>0.0</v>
      </c>
      <c r="G92" s="113">
        <v>31.0</v>
      </c>
      <c r="H92" s="85">
        <v>334.2483870967742</v>
      </c>
      <c r="I92" s="188">
        <v>1834.89</v>
      </c>
      <c r="J92" s="31" t="s">
        <v>456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46168.0</v>
      </c>
      <c r="B93" s="84">
        <v>5496.0</v>
      </c>
      <c r="C93" s="84">
        <v>0.0</v>
      </c>
      <c r="D93" s="85">
        <v>5496.0</v>
      </c>
      <c r="E93" s="85">
        <v>20.0</v>
      </c>
      <c r="F93" s="85">
        <v>0.0</v>
      </c>
      <c r="G93" s="113">
        <v>20.0</v>
      </c>
      <c r="H93" s="85">
        <v>274.8</v>
      </c>
      <c r="I93" s="188">
        <v>1199.23</v>
      </c>
      <c r="J93" s="31" t="s">
        <v>453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46167.0</v>
      </c>
      <c r="B94" s="84">
        <v>7863.0</v>
      </c>
      <c r="C94" s="84">
        <v>0.0</v>
      </c>
      <c r="D94" s="85">
        <v>7863.0</v>
      </c>
      <c r="E94" s="85">
        <v>30.0</v>
      </c>
      <c r="F94" s="85">
        <v>0.0</v>
      </c>
      <c r="G94" s="113">
        <v>30.0</v>
      </c>
      <c r="H94" s="85">
        <v>262.1</v>
      </c>
      <c r="I94" s="188">
        <v>2385.18</v>
      </c>
      <c r="J94" s="31" t="s">
        <v>452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46166.0</v>
      </c>
      <c r="B95" s="84">
        <v>3647.0</v>
      </c>
      <c r="C95" s="84">
        <v>0.0</v>
      </c>
      <c r="D95" s="85">
        <v>3647.0</v>
      </c>
      <c r="E95" s="85">
        <v>13.0</v>
      </c>
      <c r="F95" s="85">
        <v>0.0</v>
      </c>
      <c r="G95" s="113">
        <v>13.0</v>
      </c>
      <c r="H95" s="85">
        <v>280.53846153846155</v>
      </c>
      <c r="I95" s="188">
        <v>1804.54</v>
      </c>
      <c r="J95" s="31" t="s">
        <v>457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46165.0</v>
      </c>
      <c r="B96" s="84">
        <v>4039.0</v>
      </c>
      <c r="C96" s="84">
        <v>0.0</v>
      </c>
      <c r="D96" s="85">
        <v>4039.0</v>
      </c>
      <c r="E96" s="85">
        <v>12.0</v>
      </c>
      <c r="F96" s="85">
        <v>0.0</v>
      </c>
      <c r="G96" s="113">
        <v>12.0</v>
      </c>
      <c r="H96" s="85">
        <v>336.5833333333333</v>
      </c>
      <c r="I96" s="188">
        <v>2459.21</v>
      </c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46164.0</v>
      </c>
      <c r="B97" s="84">
        <v>4813.35</v>
      </c>
      <c r="C97" s="84">
        <v>0.0</v>
      </c>
      <c r="D97" s="85">
        <v>4813.35</v>
      </c>
      <c r="E97" s="85">
        <v>20.0</v>
      </c>
      <c r="F97" s="85">
        <v>0.0</v>
      </c>
      <c r="G97" s="113">
        <v>20.0</v>
      </c>
      <c r="H97" s="85">
        <v>240.66750000000002</v>
      </c>
      <c r="I97" s="188">
        <v>1451.65</v>
      </c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46163.0</v>
      </c>
      <c r="B98" s="84">
        <v>8273.0</v>
      </c>
      <c r="C98" s="84">
        <v>1975.9</v>
      </c>
      <c r="D98" s="85">
        <v>10248.9</v>
      </c>
      <c r="E98" s="85">
        <v>18.0</v>
      </c>
      <c r="F98" s="85">
        <v>11.0</v>
      </c>
      <c r="G98" s="113">
        <v>29.0</v>
      </c>
      <c r="H98" s="85">
        <v>353.4103448275862</v>
      </c>
      <c r="I98" s="188">
        <v>1044.32</v>
      </c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46162.0</v>
      </c>
      <c r="B99" s="84">
        <v>6654.0</v>
      </c>
      <c r="C99" s="84">
        <v>0.0</v>
      </c>
      <c r="D99" s="85">
        <v>6654.0</v>
      </c>
      <c r="E99" s="85">
        <v>21.0</v>
      </c>
      <c r="F99" s="85">
        <v>0.0</v>
      </c>
      <c r="G99" s="113">
        <v>21.0</v>
      </c>
      <c r="H99" s="85">
        <v>316.85714285714283</v>
      </c>
      <c r="I99" s="188">
        <v>2855.74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46161.0</v>
      </c>
      <c r="B100" s="84">
        <v>4959.4</v>
      </c>
      <c r="C100" s="84">
        <v>0.0</v>
      </c>
      <c r="D100" s="85">
        <v>4959.4</v>
      </c>
      <c r="E100" s="85">
        <v>22.0</v>
      </c>
      <c r="F100" s="85">
        <v>0.0</v>
      </c>
      <c r="G100" s="113">
        <v>22.0</v>
      </c>
      <c r="H100" s="85">
        <v>225.4272727272727</v>
      </c>
      <c r="I100" s="188">
        <v>2210.69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46160.0</v>
      </c>
      <c r="B101" s="84">
        <v>5165.7</v>
      </c>
      <c r="C101" s="84">
        <v>0.0</v>
      </c>
      <c r="D101" s="85">
        <v>5165.7</v>
      </c>
      <c r="E101" s="85">
        <v>14.0</v>
      </c>
      <c r="F101" s="85">
        <v>0.0</v>
      </c>
      <c r="G101" s="113">
        <v>14.0</v>
      </c>
      <c r="H101" s="85">
        <v>368.9785714285714</v>
      </c>
      <c r="I101" s="188">
        <v>2952.44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46159.0</v>
      </c>
      <c r="B102" s="84">
        <v>2684.8</v>
      </c>
      <c r="C102" s="84">
        <v>0.0</v>
      </c>
      <c r="D102" s="85">
        <v>2684.8</v>
      </c>
      <c r="E102" s="85">
        <v>9.0</v>
      </c>
      <c r="F102" s="85">
        <v>0.0</v>
      </c>
      <c r="G102" s="113">
        <v>9.0</v>
      </c>
      <c r="H102" s="85">
        <v>298.31111111111113</v>
      </c>
      <c r="I102" s="188">
        <v>1762.95</v>
      </c>
      <c r="J102" s="31" t="s">
        <v>457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46158.0</v>
      </c>
      <c r="B103" s="84">
        <v>6209.5</v>
      </c>
      <c r="C103" s="84">
        <v>0.0</v>
      </c>
      <c r="D103" s="85">
        <v>6209.5</v>
      </c>
      <c r="E103" s="85">
        <v>22.0</v>
      </c>
      <c r="F103" s="85">
        <v>0.0</v>
      </c>
      <c r="G103" s="113">
        <v>22.0</v>
      </c>
      <c r="H103" s="85">
        <v>282.25</v>
      </c>
      <c r="I103" s="188">
        <v>2531.94</v>
      </c>
      <c r="J103" s="31" t="s">
        <v>451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46157.0</v>
      </c>
      <c r="B104" s="84">
        <v>3580.5</v>
      </c>
      <c r="C104" s="84">
        <v>2454.6</v>
      </c>
      <c r="D104" s="85">
        <v>6035.1</v>
      </c>
      <c r="E104" s="85">
        <v>12.0</v>
      </c>
      <c r="F104" s="85">
        <v>12.0</v>
      </c>
      <c r="G104" s="113">
        <v>24.0</v>
      </c>
      <c r="H104" s="85">
        <v>251.4625</v>
      </c>
      <c r="I104" s="188">
        <v>1183.01</v>
      </c>
      <c r="J104" s="31" t="s">
        <v>454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46156.0</v>
      </c>
      <c r="B105" s="84">
        <v>2078.5</v>
      </c>
      <c r="C105" s="84">
        <v>2925.95</v>
      </c>
      <c r="D105" s="85">
        <v>5004.45</v>
      </c>
      <c r="E105" s="85">
        <v>9.0</v>
      </c>
      <c r="F105" s="85">
        <v>17.0</v>
      </c>
      <c r="G105" s="113">
        <v>26.0</v>
      </c>
      <c r="H105" s="85">
        <v>192.47884615384615</v>
      </c>
      <c r="I105" s="188">
        <v>896.6</v>
      </c>
      <c r="J105" s="31" t="s">
        <v>455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46155.0</v>
      </c>
      <c r="B106" s="84">
        <v>5110.5</v>
      </c>
      <c r="C106" s="84">
        <v>0.0</v>
      </c>
      <c r="D106" s="85">
        <v>5110.5</v>
      </c>
      <c r="E106" s="85">
        <v>22.0</v>
      </c>
      <c r="F106" s="85">
        <v>0.0</v>
      </c>
      <c r="G106" s="113">
        <v>22.0</v>
      </c>
      <c r="H106" s="85">
        <v>232.29545454545453</v>
      </c>
      <c r="I106" s="188">
        <v>393.02</v>
      </c>
      <c r="J106" s="31" t="s">
        <v>456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46154.0</v>
      </c>
      <c r="B107" s="84">
        <v>3124.0</v>
      </c>
      <c r="C107" s="84">
        <v>0.0</v>
      </c>
      <c r="D107" s="85">
        <v>3124.0</v>
      </c>
      <c r="E107" s="85">
        <v>17.0</v>
      </c>
      <c r="F107" s="85">
        <v>0.0</v>
      </c>
      <c r="G107" s="113">
        <v>17.0</v>
      </c>
      <c r="H107" s="85">
        <v>183.76470588235293</v>
      </c>
      <c r="I107" s="188">
        <v>113.45</v>
      </c>
      <c r="J107" s="31" t="s">
        <v>453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46153.0</v>
      </c>
      <c r="B108" s="84"/>
      <c r="C108" s="84">
        <v>0.0</v>
      </c>
      <c r="D108" s="85"/>
      <c r="E108" s="85">
        <v>23.0</v>
      </c>
      <c r="F108" s="85">
        <v>0.0</v>
      </c>
      <c r="G108" s="113">
        <v>23.0</v>
      </c>
      <c r="H108" s="85">
        <v>0.0</v>
      </c>
      <c r="I108" s="188">
        <v>167.74</v>
      </c>
      <c r="J108" s="31" t="s">
        <v>452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46152.0</v>
      </c>
      <c r="B109" s="84">
        <v>4310.0</v>
      </c>
      <c r="C109" s="84">
        <v>0.0</v>
      </c>
      <c r="D109" s="85">
        <v>4310.0</v>
      </c>
      <c r="E109" s="85">
        <v>15.0</v>
      </c>
      <c r="F109" s="85">
        <v>0.0</v>
      </c>
      <c r="G109" s="113">
        <v>15.0</v>
      </c>
      <c r="H109" s="85">
        <v>287.3333333333333</v>
      </c>
      <c r="I109" s="188">
        <v>908.65</v>
      </c>
      <c r="J109" s="31" t="s">
        <v>457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46151.0</v>
      </c>
      <c r="B110" s="84">
        <v>4937.200000000001</v>
      </c>
      <c r="C110" s="84">
        <v>0.0</v>
      </c>
      <c r="D110" s="85">
        <v>4937.200000000001</v>
      </c>
      <c r="E110" s="85">
        <v>14.0</v>
      </c>
      <c r="F110" s="85">
        <v>0.0</v>
      </c>
      <c r="G110" s="113">
        <v>14.0</v>
      </c>
      <c r="H110" s="85">
        <v>352.6571428571429</v>
      </c>
      <c r="I110" s="188">
        <v>1692.9</v>
      </c>
      <c r="J110" s="31" t="s">
        <v>451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46150.0</v>
      </c>
      <c r="B111" s="84">
        <v>5489.0</v>
      </c>
      <c r="C111" s="84">
        <v>0.0</v>
      </c>
      <c r="D111" s="85">
        <v>5489.0</v>
      </c>
      <c r="E111" s="85">
        <v>21.0</v>
      </c>
      <c r="F111" s="85">
        <v>0.0</v>
      </c>
      <c r="G111" s="113">
        <v>21.0</v>
      </c>
      <c r="H111" s="85">
        <v>261.3809523809524</v>
      </c>
      <c r="I111" s="188">
        <v>684.4</v>
      </c>
      <c r="J111" s="31" t="s">
        <v>454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46149.0</v>
      </c>
      <c r="B112" s="84">
        <v>5726.6</v>
      </c>
      <c r="C112" s="84">
        <v>0.0</v>
      </c>
      <c r="D112" s="85">
        <v>5726.6</v>
      </c>
      <c r="E112" s="85">
        <v>28.0</v>
      </c>
      <c r="F112" s="85">
        <v>0.0</v>
      </c>
      <c r="G112" s="113">
        <v>28.0</v>
      </c>
      <c r="H112" s="85">
        <v>204.52142857142857</v>
      </c>
      <c r="I112" s="188">
        <v>1015.72</v>
      </c>
      <c r="J112" s="31" t="s">
        <v>455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46148.0</v>
      </c>
      <c r="B113" s="84">
        <v>3896.0</v>
      </c>
      <c r="C113" s="84">
        <v>2732.0</v>
      </c>
      <c r="D113" s="85">
        <v>6628.0</v>
      </c>
      <c r="E113" s="85">
        <v>11.0</v>
      </c>
      <c r="F113" s="85">
        <v>11.0</v>
      </c>
      <c r="G113" s="113">
        <v>22.0</v>
      </c>
      <c r="H113" s="85">
        <v>301.27272727272725</v>
      </c>
      <c r="I113" s="188">
        <v>82.88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46147.0</v>
      </c>
      <c r="B114" s="84">
        <v>725.0</v>
      </c>
      <c r="C114" s="84">
        <v>4856.8</v>
      </c>
      <c r="D114" s="85">
        <v>5581.8</v>
      </c>
      <c r="E114" s="85">
        <v>3.0</v>
      </c>
      <c r="F114" s="85">
        <v>20.0</v>
      </c>
      <c r="G114" s="113">
        <v>23.0</v>
      </c>
      <c r="H114" s="85">
        <v>242.68695652173915</v>
      </c>
      <c r="I114" s="188">
        <v>1993.56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46146.0</v>
      </c>
      <c r="B115" s="84">
        <v>1290.0</v>
      </c>
      <c r="C115" s="84">
        <v>6411.6</v>
      </c>
      <c r="D115" s="85">
        <v>7701.6</v>
      </c>
      <c r="E115" s="85">
        <v>4.0</v>
      </c>
      <c r="F115" s="85">
        <v>35.0</v>
      </c>
      <c r="G115" s="113">
        <v>39.0</v>
      </c>
      <c r="H115" s="85">
        <v>197.4769230769231</v>
      </c>
      <c r="I115" s="188">
        <v>586.85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46145.0</v>
      </c>
      <c r="B116" s="84">
        <v>2272.4</v>
      </c>
      <c r="C116" s="84">
        <v>4517.0</v>
      </c>
      <c r="D116" s="85">
        <v>6789.4</v>
      </c>
      <c r="E116" s="85">
        <v>5.0</v>
      </c>
      <c r="F116" s="85">
        <v>19.0</v>
      </c>
      <c r="G116" s="113">
        <v>24.0</v>
      </c>
      <c r="H116" s="85">
        <v>282.89166666666665</v>
      </c>
      <c r="I116" s="188">
        <v>954.62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46144.0</v>
      </c>
      <c r="B117" s="84">
        <v>2679.6</v>
      </c>
      <c r="C117" s="84">
        <v>4427.4</v>
      </c>
      <c r="D117" s="85">
        <v>7107.0</v>
      </c>
      <c r="E117" s="85">
        <v>8.0</v>
      </c>
      <c r="F117" s="85">
        <v>25.0</v>
      </c>
      <c r="G117" s="113">
        <v>33.0</v>
      </c>
      <c r="H117" s="85">
        <v>215.36363636363637</v>
      </c>
      <c r="I117" s="188">
        <v>0.0</v>
      </c>
      <c r="J117" s="31" t="s">
        <v>451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46143.0</v>
      </c>
      <c r="B118" s="84">
        <v>1148.0</v>
      </c>
      <c r="C118" s="84">
        <v>6659.0</v>
      </c>
      <c r="D118" s="85">
        <v>7807.0</v>
      </c>
      <c r="E118" s="85">
        <v>3.0</v>
      </c>
      <c r="F118" s="85">
        <v>23.0</v>
      </c>
      <c r="G118" s="113">
        <v>26.0</v>
      </c>
      <c r="H118" s="85">
        <v>300.2692307692308</v>
      </c>
      <c r="I118" s="188">
        <v>211.17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46142.0</v>
      </c>
      <c r="B119" s="84">
        <v>1276.0</v>
      </c>
      <c r="C119" s="84">
        <v>10028.8</v>
      </c>
      <c r="D119" s="85">
        <v>11304.8</v>
      </c>
      <c r="E119" s="85">
        <v>4.0</v>
      </c>
      <c r="F119" s="85">
        <v>42.0</v>
      </c>
      <c r="G119" s="113">
        <v>46.0</v>
      </c>
      <c r="H119" s="85">
        <v>245.75652173913042</v>
      </c>
      <c r="I119" s="188">
        <v>1485.15</v>
      </c>
      <c r="J119" s="31" t="s">
        <v>455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46141.0</v>
      </c>
      <c r="B120" s="84">
        <v>1018.0</v>
      </c>
      <c r="C120" s="84">
        <v>6330.0</v>
      </c>
      <c r="D120" s="85">
        <v>7348.0</v>
      </c>
      <c r="E120" s="85">
        <v>5.0</v>
      </c>
      <c r="F120" s="85">
        <v>31.0</v>
      </c>
      <c r="G120" s="113">
        <v>36.0</v>
      </c>
      <c r="H120" s="85">
        <v>204.11111111111111</v>
      </c>
      <c r="I120" s="188">
        <v>1432.59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46140.0</v>
      </c>
      <c r="B121" s="84">
        <v>446.0</v>
      </c>
      <c r="C121" s="84">
        <v>5513.55</v>
      </c>
      <c r="D121" s="85">
        <v>5959.55</v>
      </c>
      <c r="E121" s="85">
        <v>2.0</v>
      </c>
      <c r="F121" s="85">
        <v>26.0</v>
      </c>
      <c r="G121" s="113">
        <v>28.0</v>
      </c>
      <c r="H121" s="85">
        <v>212.84107142857144</v>
      </c>
      <c r="I121" s="188">
        <v>500.96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46139.0</v>
      </c>
      <c r="B122" s="84">
        <v>1662.0</v>
      </c>
      <c r="C122" s="84">
        <v>3403.5</v>
      </c>
      <c r="D122" s="85">
        <v>5065.5</v>
      </c>
      <c r="E122" s="85">
        <v>5.0</v>
      </c>
      <c r="F122" s="85">
        <v>20.0</v>
      </c>
      <c r="G122" s="113">
        <v>25.0</v>
      </c>
      <c r="H122" s="85">
        <v>202.62</v>
      </c>
      <c r="I122" s="188">
        <v>911.66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46138.0</v>
      </c>
      <c r="B123" s="84">
        <v>184.0</v>
      </c>
      <c r="C123" s="84">
        <v>3566.5</v>
      </c>
      <c r="D123" s="85">
        <v>3750.5</v>
      </c>
      <c r="E123" s="85">
        <v>1.0</v>
      </c>
      <c r="F123" s="85">
        <v>19.0</v>
      </c>
      <c r="G123" s="113">
        <v>20.0</v>
      </c>
      <c r="H123" s="85">
        <v>187.525</v>
      </c>
      <c r="I123" s="188">
        <v>379.5</v>
      </c>
      <c r="J123" s="31" t="s">
        <v>457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46137.0</v>
      </c>
      <c r="B124" s="84">
        <v>310.0</v>
      </c>
      <c r="C124" s="84">
        <v>6736.3</v>
      </c>
      <c r="D124" s="85">
        <v>7046.3</v>
      </c>
      <c r="E124" s="85">
        <v>1.0</v>
      </c>
      <c r="F124" s="85">
        <v>31.0</v>
      </c>
      <c r="G124" s="113">
        <v>32.0</v>
      </c>
      <c r="H124" s="85">
        <v>220.196875</v>
      </c>
      <c r="I124" s="188">
        <v>1766.3</v>
      </c>
      <c r="J124" s="31" t="s">
        <v>451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46136.0</v>
      </c>
      <c r="B125" s="84">
        <v>554.0</v>
      </c>
      <c r="C125" s="84">
        <v>8868.3</v>
      </c>
      <c r="D125" s="85">
        <v>9422.3</v>
      </c>
      <c r="E125" s="85">
        <v>1.0</v>
      </c>
      <c r="F125" s="85">
        <v>47.0</v>
      </c>
      <c r="G125" s="113">
        <v>48.0</v>
      </c>
      <c r="H125" s="85">
        <v>196.29791666666665</v>
      </c>
      <c r="I125" s="188">
        <v>901.26</v>
      </c>
      <c r="J125" s="31" t="s">
        <v>454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46135.0</v>
      </c>
      <c r="B126" s="84">
        <v>1037.0</v>
      </c>
      <c r="C126" s="93"/>
      <c r="D126" s="85">
        <v>1037.0</v>
      </c>
      <c r="E126" s="85">
        <v>4.0</v>
      </c>
      <c r="F126" s="49"/>
      <c r="G126" s="113">
        <v>4.0</v>
      </c>
      <c r="H126" s="85">
        <v>259.25</v>
      </c>
      <c r="I126" s="189"/>
      <c r="J126" s="31" t="s">
        <v>455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46134.0</v>
      </c>
      <c r="B127" s="84">
        <v>1269.0</v>
      </c>
      <c r="C127" s="84">
        <v>7611.0</v>
      </c>
      <c r="D127" s="85">
        <v>8880.0</v>
      </c>
      <c r="E127" s="85">
        <v>8.0</v>
      </c>
      <c r="F127" s="85">
        <v>37.0</v>
      </c>
      <c r="G127" s="113">
        <v>45.0</v>
      </c>
      <c r="H127" s="85">
        <v>197.33333333333334</v>
      </c>
      <c r="I127" s="188">
        <v>0.0</v>
      </c>
      <c r="J127" s="31" t="s">
        <v>456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46133.0</v>
      </c>
      <c r="B128" s="93"/>
      <c r="C128" s="84">
        <v>4120.15</v>
      </c>
      <c r="D128" s="85">
        <v>4120.15</v>
      </c>
      <c r="E128" s="49"/>
      <c r="F128" s="85">
        <v>15.0</v>
      </c>
      <c r="G128" s="113">
        <v>15.0</v>
      </c>
      <c r="H128" s="85">
        <v>274.6766666666666</v>
      </c>
      <c r="I128" s="188">
        <v>221.31</v>
      </c>
      <c r="J128" s="31" t="s">
        <v>453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46132.0</v>
      </c>
      <c r="B129" s="84">
        <v>575.0</v>
      </c>
      <c r="C129" s="84">
        <v>4526.0</v>
      </c>
      <c r="D129" s="85">
        <v>5101.0</v>
      </c>
      <c r="E129" s="85">
        <v>5.0</v>
      </c>
      <c r="F129" s="85">
        <v>28.0</v>
      </c>
      <c r="G129" s="113">
        <v>33.0</v>
      </c>
      <c r="H129" s="85">
        <v>154.57575757575756</v>
      </c>
      <c r="I129" s="188">
        <v>12.0</v>
      </c>
      <c r="J129" s="31" t="s">
        <v>452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46131.0</v>
      </c>
      <c r="B130" s="84">
        <v>2690.0</v>
      </c>
      <c r="C130" s="84">
        <v>0.0</v>
      </c>
      <c r="D130" s="85">
        <v>2690.0</v>
      </c>
      <c r="E130" s="85">
        <v>14.0</v>
      </c>
      <c r="F130" s="85">
        <v>0.0</v>
      </c>
      <c r="G130" s="113">
        <v>14.0</v>
      </c>
      <c r="H130" s="85">
        <v>192.14285714285714</v>
      </c>
      <c r="I130" s="188">
        <v>296.96</v>
      </c>
      <c r="J130" s="31" t="s">
        <v>457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46130.0</v>
      </c>
      <c r="B131" s="84">
        <v>2160.8</v>
      </c>
      <c r="C131" s="84">
        <v>0.0</v>
      </c>
      <c r="D131" s="85">
        <v>2160.8</v>
      </c>
      <c r="E131" s="85">
        <v>14.0</v>
      </c>
      <c r="F131" s="85">
        <v>0.0</v>
      </c>
      <c r="G131" s="113">
        <v>14.0</v>
      </c>
      <c r="H131" s="85">
        <v>154.34285714285716</v>
      </c>
      <c r="I131" s="188">
        <v>161.85</v>
      </c>
      <c r="J131" s="31" t="s">
        <v>451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46129.0</v>
      </c>
      <c r="B132" s="84">
        <v>4573.0</v>
      </c>
      <c r="C132" s="84">
        <v>2551.0</v>
      </c>
      <c r="D132" s="85">
        <v>7124.0</v>
      </c>
      <c r="E132" s="85">
        <v>15.0</v>
      </c>
      <c r="F132" s="85">
        <v>12.0</v>
      </c>
      <c r="G132" s="113">
        <v>27.0</v>
      </c>
      <c r="H132" s="85">
        <v>263.85185185185185</v>
      </c>
      <c r="I132" s="188">
        <v>150.48</v>
      </c>
      <c r="J132" s="31" t="s">
        <v>454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46128.0</v>
      </c>
      <c r="B133" s="93"/>
      <c r="C133" s="84">
        <v>6516.4</v>
      </c>
      <c r="D133" s="85">
        <v>6516.4</v>
      </c>
      <c r="E133" s="49"/>
      <c r="F133" s="85">
        <v>33.0</v>
      </c>
      <c r="G133" s="113">
        <v>33.0</v>
      </c>
      <c r="H133" s="85">
        <v>197.46666666666667</v>
      </c>
      <c r="I133" s="188">
        <v>209.44</v>
      </c>
      <c r="J133" s="31" t="s">
        <v>455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46127.0</v>
      </c>
      <c r="B134" s="84">
        <v>168.0</v>
      </c>
      <c r="C134" s="84">
        <v>7993.3</v>
      </c>
      <c r="D134" s="85">
        <v>8161.3</v>
      </c>
      <c r="E134" s="85">
        <v>1.0</v>
      </c>
      <c r="F134" s="85">
        <v>38.0</v>
      </c>
      <c r="G134" s="113">
        <v>39.0</v>
      </c>
      <c r="H134" s="85">
        <v>209.26410256410256</v>
      </c>
      <c r="I134" s="188">
        <v>455.63</v>
      </c>
      <c r="J134" s="31" t="s">
        <v>456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46126.0</v>
      </c>
      <c r="B135" s="84">
        <v>1142.0</v>
      </c>
      <c r="C135" s="84">
        <v>8058.0</v>
      </c>
      <c r="D135" s="85">
        <v>9200.0</v>
      </c>
      <c r="E135" s="85">
        <v>3.0</v>
      </c>
      <c r="F135" s="85">
        <v>44.0</v>
      </c>
      <c r="G135" s="113">
        <v>47.0</v>
      </c>
      <c r="H135" s="85">
        <v>195.74468085106383</v>
      </c>
      <c r="I135" s="188">
        <v>408.5</v>
      </c>
      <c r="J135" s="31" t="s">
        <v>453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46125.0</v>
      </c>
      <c r="B136" s="93"/>
      <c r="C136" s="84">
        <v>7004.0</v>
      </c>
      <c r="D136" s="85">
        <v>7004.0</v>
      </c>
      <c r="E136" s="49"/>
      <c r="F136" s="85">
        <v>29.0</v>
      </c>
      <c r="G136" s="113">
        <v>29.0</v>
      </c>
      <c r="H136" s="85">
        <v>241.51724137931035</v>
      </c>
      <c r="I136" s="188">
        <v>435.9</v>
      </c>
      <c r="J136" s="31" t="s">
        <v>452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46124.0</v>
      </c>
      <c r="B137" s="93"/>
      <c r="C137" s="84">
        <v>1886.2</v>
      </c>
      <c r="D137" s="85">
        <v>1886.2</v>
      </c>
      <c r="E137" s="49"/>
      <c r="F137" s="85">
        <v>8.0</v>
      </c>
      <c r="G137" s="113">
        <v>8.0</v>
      </c>
      <c r="H137" s="85">
        <v>235.775</v>
      </c>
      <c r="I137" s="188">
        <v>3592.17</v>
      </c>
      <c r="J137" s="31" t="s">
        <v>457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46123.0</v>
      </c>
      <c r="B138" s="84">
        <v>635.6</v>
      </c>
      <c r="C138" s="84">
        <v>6465.4</v>
      </c>
      <c r="D138" s="85">
        <v>7101.0</v>
      </c>
      <c r="E138" s="85">
        <v>3.0</v>
      </c>
      <c r="F138" s="85">
        <v>29.0</v>
      </c>
      <c r="G138" s="113">
        <v>32.0</v>
      </c>
      <c r="H138" s="85">
        <v>221.90625</v>
      </c>
      <c r="I138" s="188">
        <v>199.19</v>
      </c>
      <c r="J138" s="31" t="s">
        <v>451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46122.0</v>
      </c>
      <c r="B139" s="84">
        <v>1423.0</v>
      </c>
      <c r="C139" s="84">
        <v>8452.0</v>
      </c>
      <c r="D139" s="85">
        <v>9875.0</v>
      </c>
      <c r="E139" s="85">
        <v>4.0</v>
      </c>
      <c r="F139" s="85">
        <v>33.0</v>
      </c>
      <c r="G139" s="113">
        <v>37.0</v>
      </c>
      <c r="H139" s="85">
        <v>266.8918918918919</v>
      </c>
      <c r="I139" s="188">
        <v>399.73</v>
      </c>
      <c r="J139" s="31" t="s">
        <v>454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46121.0</v>
      </c>
      <c r="B140" s="84">
        <v>1106.0</v>
      </c>
      <c r="C140" s="84">
        <v>4768.25</v>
      </c>
      <c r="D140" s="85">
        <v>5874.25</v>
      </c>
      <c r="E140" s="85">
        <v>5.0</v>
      </c>
      <c r="F140" s="85">
        <v>23.0</v>
      </c>
      <c r="G140" s="113">
        <v>28.0</v>
      </c>
      <c r="H140" s="85">
        <v>209.79464285714286</v>
      </c>
      <c r="I140" s="188">
        <v>1456.21</v>
      </c>
      <c r="J140" s="31" t="s">
        <v>455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46120.0</v>
      </c>
      <c r="B141" s="84">
        <v>921.0</v>
      </c>
      <c r="C141" s="84">
        <v>8902.9</v>
      </c>
      <c r="D141" s="85">
        <v>9823.9</v>
      </c>
      <c r="E141" s="85">
        <v>3.0</v>
      </c>
      <c r="F141" s="85">
        <v>38.0</v>
      </c>
      <c r="G141" s="113">
        <v>41.0</v>
      </c>
      <c r="H141" s="85">
        <v>239.60731707317072</v>
      </c>
      <c r="I141" s="188">
        <v>12219.81</v>
      </c>
      <c r="J141" s="31" t="s">
        <v>456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46119.0</v>
      </c>
      <c r="B142" s="84">
        <v>530.0</v>
      </c>
      <c r="C142" s="84">
        <v>7416.0</v>
      </c>
      <c r="D142" s="85">
        <v>7946.0</v>
      </c>
      <c r="E142" s="85">
        <v>2.0</v>
      </c>
      <c r="F142" s="85">
        <v>31.0</v>
      </c>
      <c r="G142" s="113">
        <v>33.0</v>
      </c>
      <c r="H142" s="85">
        <v>240.78787878787878</v>
      </c>
      <c r="I142" s="188">
        <v>0.0</v>
      </c>
      <c r="J142" s="31" t="s">
        <v>453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46118.0</v>
      </c>
      <c r="B143" s="84">
        <v>333.0</v>
      </c>
      <c r="C143" s="84">
        <v>5948.0</v>
      </c>
      <c r="D143" s="85">
        <v>6281.0</v>
      </c>
      <c r="E143" s="85">
        <v>1.0</v>
      </c>
      <c r="F143" s="85">
        <v>29.0</v>
      </c>
      <c r="G143" s="113">
        <v>30.0</v>
      </c>
      <c r="H143" s="85">
        <v>209.36666666666667</v>
      </c>
      <c r="I143" s="188">
        <v>0.0</v>
      </c>
      <c r="J143" s="31" t="s">
        <v>452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46117.0</v>
      </c>
      <c r="B144" s="84">
        <v>249.0</v>
      </c>
      <c r="C144" s="84">
        <v>4066.1</v>
      </c>
      <c r="D144" s="85">
        <v>4315.1</v>
      </c>
      <c r="E144" s="85">
        <v>2.0</v>
      </c>
      <c r="F144" s="85">
        <v>18.0</v>
      </c>
      <c r="G144" s="113">
        <v>20.0</v>
      </c>
      <c r="H144" s="85">
        <v>215.75500000000002</v>
      </c>
      <c r="I144" s="188">
        <v>396.95</v>
      </c>
      <c r="J144" s="31" t="s">
        <v>457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46116.0</v>
      </c>
      <c r="B145" s="84">
        <v>564.0</v>
      </c>
      <c r="C145" s="84">
        <v>2648.4</v>
      </c>
      <c r="D145" s="85">
        <v>3212.4</v>
      </c>
      <c r="E145" s="85">
        <v>2.0</v>
      </c>
      <c r="F145" s="85">
        <v>11.0</v>
      </c>
      <c r="G145" s="113">
        <v>13.0</v>
      </c>
      <c r="H145" s="85">
        <v>247.1076923076923</v>
      </c>
      <c r="I145" s="188">
        <v>567.4</v>
      </c>
      <c r="J145" s="31" t="s">
        <v>451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46115.0</v>
      </c>
      <c r="B146" s="84">
        <v>842.0</v>
      </c>
      <c r="C146" s="84">
        <v>8205.65</v>
      </c>
      <c r="D146" s="85">
        <v>9047.65</v>
      </c>
      <c r="E146" s="85">
        <v>2.0</v>
      </c>
      <c r="F146" s="85">
        <v>38.0</v>
      </c>
      <c r="G146" s="113">
        <v>40.0</v>
      </c>
      <c r="H146" s="85">
        <v>226.19125</v>
      </c>
      <c r="I146" s="188">
        <v>395.27</v>
      </c>
      <c r="J146" s="31" t="s">
        <v>454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46114.0</v>
      </c>
      <c r="B147" s="84">
        <v>501.4</v>
      </c>
      <c r="C147" s="84">
        <v>5524.0</v>
      </c>
      <c r="D147" s="85">
        <v>6025.4</v>
      </c>
      <c r="E147" s="85">
        <v>2.0</v>
      </c>
      <c r="F147" s="85">
        <v>30.0</v>
      </c>
      <c r="G147" s="113">
        <v>32.0</v>
      </c>
      <c r="H147" s="85">
        <v>188.29375</v>
      </c>
      <c r="I147" s="188">
        <v>43.88</v>
      </c>
      <c r="J147" s="31" t="s">
        <v>455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46113.0</v>
      </c>
      <c r="B148" s="93"/>
      <c r="C148" s="84">
        <v>7218.8</v>
      </c>
      <c r="D148" s="85">
        <v>7218.8</v>
      </c>
      <c r="E148" s="49"/>
      <c r="F148" s="85">
        <v>36.0</v>
      </c>
      <c r="G148" s="113">
        <v>36.0</v>
      </c>
      <c r="H148" s="85">
        <v>200.52222222222224</v>
      </c>
      <c r="I148" s="188">
        <v>0.0</v>
      </c>
      <c r="J148" s="31" t="s">
        <v>456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46112.0</v>
      </c>
      <c r="B149" s="84">
        <v>318.0</v>
      </c>
      <c r="C149" s="84">
        <v>5203.0</v>
      </c>
      <c r="D149" s="85">
        <v>5521.0</v>
      </c>
      <c r="E149" s="85">
        <v>2.0</v>
      </c>
      <c r="F149" s="85">
        <v>25.0</v>
      </c>
      <c r="G149" s="113">
        <v>27.0</v>
      </c>
      <c r="H149" s="85">
        <v>204.4814814814815</v>
      </c>
      <c r="I149" s="188">
        <v>0.0</v>
      </c>
      <c r="J149" s="31" t="s">
        <v>453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46111.0</v>
      </c>
      <c r="B150" s="84">
        <v>2091.0</v>
      </c>
      <c r="C150" s="84">
        <v>6616.55</v>
      </c>
      <c r="D150" s="85">
        <v>8707.55</v>
      </c>
      <c r="E150" s="85">
        <v>8.0</v>
      </c>
      <c r="F150" s="85">
        <v>29.0</v>
      </c>
      <c r="G150" s="113">
        <v>37.0</v>
      </c>
      <c r="H150" s="85">
        <v>235.33918918918917</v>
      </c>
      <c r="I150" s="188">
        <v>0.0</v>
      </c>
      <c r="J150" s="31" t="s">
        <v>452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46110.0</v>
      </c>
      <c r="B151" s="84">
        <v>1121.4</v>
      </c>
      <c r="C151" s="84">
        <v>2451.6</v>
      </c>
      <c r="D151" s="85">
        <v>3573.0</v>
      </c>
      <c r="E151" s="85">
        <v>5.0</v>
      </c>
      <c r="F151" s="85">
        <v>12.0</v>
      </c>
      <c r="G151" s="113">
        <v>17.0</v>
      </c>
      <c r="H151" s="85">
        <v>210.1764705882353</v>
      </c>
      <c r="I151" s="188">
        <v>261.93</v>
      </c>
      <c r="J151" s="31" t="s">
        <v>457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46109.0</v>
      </c>
      <c r="B152" s="84">
        <v>1525.0</v>
      </c>
      <c r="C152" s="84">
        <v>6100.1</v>
      </c>
      <c r="D152" s="85">
        <v>7625.1</v>
      </c>
      <c r="E152" s="85">
        <v>4.0</v>
      </c>
      <c r="F152" s="85">
        <v>20.0</v>
      </c>
      <c r="G152" s="113">
        <v>24.0</v>
      </c>
      <c r="H152" s="85">
        <v>317.71250000000003</v>
      </c>
      <c r="I152" s="188">
        <v>178.77</v>
      </c>
      <c r="J152" s="31" t="s">
        <v>451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46108.0</v>
      </c>
      <c r="B153" s="84">
        <v>1067.0</v>
      </c>
      <c r="C153" s="84">
        <v>9347.8</v>
      </c>
      <c r="D153" s="85">
        <v>10414.8</v>
      </c>
      <c r="E153" s="85">
        <v>4.0</v>
      </c>
      <c r="F153" s="85">
        <v>35.0</v>
      </c>
      <c r="G153" s="113">
        <v>39.0</v>
      </c>
      <c r="H153" s="85">
        <v>267.0461538461538</v>
      </c>
      <c r="I153" s="188">
        <v>554.11</v>
      </c>
      <c r="J153" s="31" t="s">
        <v>454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46107.0</v>
      </c>
      <c r="B154" s="84">
        <v>1134.0</v>
      </c>
      <c r="C154" s="84">
        <v>8424.1</v>
      </c>
      <c r="D154" s="85">
        <v>9558.1</v>
      </c>
      <c r="E154" s="85">
        <v>3.0</v>
      </c>
      <c r="F154" s="85">
        <v>28.0</v>
      </c>
      <c r="G154" s="113">
        <v>31.0</v>
      </c>
      <c r="H154" s="85">
        <v>308.3258064516129</v>
      </c>
      <c r="I154" s="188">
        <v>162.6</v>
      </c>
      <c r="J154" s="31" t="s">
        <v>455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46106.0</v>
      </c>
      <c r="B155" s="84">
        <v>777.0</v>
      </c>
      <c r="C155" s="84">
        <v>7932.2</v>
      </c>
      <c r="D155" s="85">
        <v>8709.2</v>
      </c>
      <c r="E155" s="85">
        <v>2.0</v>
      </c>
      <c r="F155" s="85">
        <v>35.0</v>
      </c>
      <c r="G155" s="113">
        <v>37.0</v>
      </c>
      <c r="H155" s="85">
        <v>235.3837837837838</v>
      </c>
      <c r="I155" s="188">
        <v>0.0</v>
      </c>
      <c r="J155" s="31" t="s">
        <v>456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46105.0</v>
      </c>
      <c r="B156" s="84">
        <v>814.0</v>
      </c>
      <c r="C156" s="84">
        <v>5977.0</v>
      </c>
      <c r="D156" s="85">
        <v>6791.0</v>
      </c>
      <c r="E156" s="85">
        <v>2.0</v>
      </c>
      <c r="F156" s="85">
        <v>22.0</v>
      </c>
      <c r="G156" s="113">
        <v>24.0</v>
      </c>
      <c r="H156" s="85">
        <v>282.9583333333333</v>
      </c>
      <c r="I156" s="188">
        <v>0.0</v>
      </c>
      <c r="J156" s="31" t="s">
        <v>453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46104.0</v>
      </c>
      <c r="B157" s="84">
        <v>1096.0</v>
      </c>
      <c r="C157" s="84">
        <v>9101.15</v>
      </c>
      <c r="D157" s="85">
        <v>10197.15</v>
      </c>
      <c r="E157" s="85">
        <v>4.0</v>
      </c>
      <c r="F157" s="85">
        <v>43.0</v>
      </c>
      <c r="G157" s="113">
        <v>47.0</v>
      </c>
      <c r="H157" s="85">
        <v>216.96063829787232</v>
      </c>
      <c r="I157" s="188">
        <v>0.0</v>
      </c>
      <c r="J157" s="31" t="s">
        <v>452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46103.0</v>
      </c>
      <c r="B158" s="84">
        <v>70.0</v>
      </c>
      <c r="C158" s="84">
        <v>2643.8</v>
      </c>
      <c r="D158" s="85">
        <v>2713.8</v>
      </c>
      <c r="E158" s="85">
        <v>1.0</v>
      </c>
      <c r="F158" s="85">
        <v>11.0</v>
      </c>
      <c r="G158" s="113">
        <v>12.0</v>
      </c>
      <c r="H158" s="85">
        <v>226.15</v>
      </c>
      <c r="I158" s="188">
        <v>32.1</v>
      </c>
      <c r="J158" s="31" t="s">
        <v>457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46102.0</v>
      </c>
      <c r="B159" s="84">
        <v>256.8</v>
      </c>
      <c r="C159" s="84">
        <v>6257.2</v>
      </c>
      <c r="D159" s="85">
        <v>6514.0</v>
      </c>
      <c r="E159" s="85">
        <v>1.0</v>
      </c>
      <c r="F159" s="85">
        <v>22.0</v>
      </c>
      <c r="G159" s="113">
        <v>23.0</v>
      </c>
      <c r="H159" s="85">
        <v>283.2173913043478</v>
      </c>
      <c r="I159" s="188">
        <v>296.31</v>
      </c>
      <c r="J159" s="31" t="s">
        <v>451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46101.0</v>
      </c>
      <c r="B160" s="84">
        <v>1145.0</v>
      </c>
      <c r="C160" s="84">
        <v>6136.02</v>
      </c>
      <c r="D160" s="85">
        <v>7281.02</v>
      </c>
      <c r="E160" s="85">
        <v>5.0</v>
      </c>
      <c r="F160" s="85">
        <v>28.0</v>
      </c>
      <c r="G160" s="113">
        <v>33.0</v>
      </c>
      <c r="H160" s="85">
        <v>220.63696969696971</v>
      </c>
      <c r="I160" s="188">
        <v>195.67</v>
      </c>
      <c r="J160" s="31" t="s">
        <v>454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46100.0</v>
      </c>
      <c r="B161" s="84">
        <v>1341.0</v>
      </c>
      <c r="C161" s="84">
        <v>7574.9</v>
      </c>
      <c r="D161" s="85">
        <v>8915.9</v>
      </c>
      <c r="E161" s="85">
        <v>4.0</v>
      </c>
      <c r="F161" s="85">
        <v>30.0</v>
      </c>
      <c r="G161" s="113">
        <v>34.0</v>
      </c>
      <c r="H161" s="85">
        <v>262.2323529411765</v>
      </c>
      <c r="I161" s="188">
        <v>0.0</v>
      </c>
      <c r="J161" s="31" t="s">
        <v>455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46099.0</v>
      </c>
      <c r="B162" s="84">
        <v>2014.0</v>
      </c>
      <c r="C162" s="84">
        <v>4340.45</v>
      </c>
      <c r="D162" s="85">
        <v>6354.45</v>
      </c>
      <c r="E162" s="85">
        <v>7.0</v>
      </c>
      <c r="F162" s="85">
        <v>20.0</v>
      </c>
      <c r="G162" s="113">
        <v>27.0</v>
      </c>
      <c r="H162" s="85">
        <v>235.35</v>
      </c>
      <c r="I162" s="188">
        <v>0.0</v>
      </c>
      <c r="J162" s="31" t="s">
        <v>456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46098.0</v>
      </c>
      <c r="B163" s="84">
        <v>198.0</v>
      </c>
      <c r="C163" s="84">
        <v>6922.0</v>
      </c>
      <c r="D163" s="85">
        <v>7120.0</v>
      </c>
      <c r="E163" s="85">
        <v>1.0</v>
      </c>
      <c r="F163" s="85">
        <v>39.0</v>
      </c>
      <c r="G163" s="113">
        <v>40.0</v>
      </c>
      <c r="H163" s="85">
        <v>178.0</v>
      </c>
      <c r="I163" s="188">
        <v>137.09</v>
      </c>
      <c r="J163" s="31" t="s">
        <v>453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46097.0</v>
      </c>
      <c r="B164" s="84">
        <v>2408.0</v>
      </c>
      <c r="C164" s="84">
        <v>9420.76</v>
      </c>
      <c r="D164" s="85">
        <v>11828.76</v>
      </c>
      <c r="E164" s="85">
        <v>6.0</v>
      </c>
      <c r="F164" s="85">
        <v>38.0</v>
      </c>
      <c r="G164" s="113">
        <v>44.0</v>
      </c>
      <c r="H164" s="85">
        <v>268.8354545454545</v>
      </c>
      <c r="I164" s="188">
        <v>133.47</v>
      </c>
      <c r="J164" s="31" t="s">
        <v>452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46096.0</v>
      </c>
      <c r="B165" s="84">
        <v>3375.2000000000003</v>
      </c>
      <c r="C165" s="84">
        <v>4131.2</v>
      </c>
      <c r="D165" s="85">
        <v>7506.4</v>
      </c>
      <c r="E165" s="85">
        <v>12.0</v>
      </c>
      <c r="F165" s="85">
        <v>19.0</v>
      </c>
      <c r="G165" s="113">
        <v>31.0</v>
      </c>
      <c r="H165" s="85">
        <v>242.14193548387095</v>
      </c>
      <c r="I165" s="188">
        <v>733.48</v>
      </c>
      <c r="J165" s="31" t="s">
        <v>457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46095.0</v>
      </c>
      <c r="B166" s="84">
        <v>1659.0</v>
      </c>
      <c r="C166" s="84">
        <v>9550.3</v>
      </c>
      <c r="D166" s="85">
        <v>11209.3</v>
      </c>
      <c r="E166" s="85">
        <v>5.0</v>
      </c>
      <c r="F166" s="85">
        <v>34.0</v>
      </c>
      <c r="G166" s="113">
        <v>39.0</v>
      </c>
      <c r="H166" s="85">
        <v>287.4179487179487</v>
      </c>
      <c r="I166" s="188">
        <v>0.0</v>
      </c>
      <c r="J166" s="31" t="s">
        <v>451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46094.0</v>
      </c>
      <c r="B167" s="84">
        <v>85.0</v>
      </c>
      <c r="C167" s="84">
        <v>8682.0</v>
      </c>
      <c r="D167" s="85">
        <v>8767.0</v>
      </c>
      <c r="E167" s="85">
        <v>1.0</v>
      </c>
      <c r="F167" s="85">
        <v>37.0</v>
      </c>
      <c r="G167" s="113">
        <v>38.0</v>
      </c>
      <c r="H167" s="85">
        <v>230.71052631578948</v>
      </c>
      <c r="I167" s="188">
        <v>379.66</v>
      </c>
      <c r="J167" s="31" t="s">
        <v>454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46093.0</v>
      </c>
      <c r="B168" s="84">
        <v>180.0</v>
      </c>
      <c r="C168" s="84">
        <v>8056.55</v>
      </c>
      <c r="D168" s="85">
        <v>8236.55</v>
      </c>
      <c r="E168" s="85">
        <v>1.0</v>
      </c>
      <c r="F168" s="85">
        <v>34.0</v>
      </c>
      <c r="G168" s="113">
        <v>35.0</v>
      </c>
      <c r="H168" s="85">
        <v>235.32999999999998</v>
      </c>
      <c r="I168" s="188">
        <v>137.75</v>
      </c>
      <c r="J168" s="31" t="s">
        <v>455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46092.0</v>
      </c>
      <c r="B169" s="93"/>
      <c r="C169" s="84">
        <v>7231.0</v>
      </c>
      <c r="D169" s="85">
        <v>7231.0</v>
      </c>
      <c r="E169" s="49"/>
      <c r="F169" s="85">
        <v>25.0</v>
      </c>
      <c r="G169" s="113">
        <v>25.0</v>
      </c>
      <c r="H169" s="85">
        <v>289.24</v>
      </c>
      <c r="I169" s="188">
        <v>0.0</v>
      </c>
      <c r="J169" s="31" t="s">
        <v>456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46091.0</v>
      </c>
      <c r="B170" s="84">
        <v>573.0</v>
      </c>
      <c r="C170" s="84">
        <v>3779.0</v>
      </c>
      <c r="D170" s="85">
        <v>4352.0</v>
      </c>
      <c r="E170" s="85">
        <v>3.0</v>
      </c>
      <c r="F170" s="85">
        <v>17.0</v>
      </c>
      <c r="G170" s="113">
        <v>20.0</v>
      </c>
      <c r="H170" s="85">
        <v>217.6</v>
      </c>
      <c r="I170" s="188">
        <v>0.0</v>
      </c>
      <c r="J170" s="31" t="s">
        <v>453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46090.0</v>
      </c>
      <c r="B171" s="84">
        <v>70.0</v>
      </c>
      <c r="C171" s="84">
        <v>1741.8</v>
      </c>
      <c r="D171" s="85">
        <v>1811.8</v>
      </c>
      <c r="E171" s="85">
        <v>1.0</v>
      </c>
      <c r="F171" s="85">
        <v>17.0</v>
      </c>
      <c r="G171" s="113">
        <v>18.0</v>
      </c>
      <c r="H171" s="85">
        <v>100.65555555555555</v>
      </c>
      <c r="I171" s="188">
        <v>692.04</v>
      </c>
      <c r="J171" s="31" t="s">
        <v>452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46089.0</v>
      </c>
      <c r="B172" s="84">
        <v>198.0</v>
      </c>
      <c r="C172" s="84">
        <v>4200.4</v>
      </c>
      <c r="D172" s="85">
        <v>4398.4</v>
      </c>
      <c r="E172" s="85">
        <v>1.0</v>
      </c>
      <c r="F172" s="85">
        <v>17.0</v>
      </c>
      <c r="G172" s="113">
        <v>18.0</v>
      </c>
      <c r="H172" s="85">
        <v>244.35555555555553</v>
      </c>
      <c r="I172" s="188">
        <v>0.0</v>
      </c>
      <c r="J172" s="31" t="s">
        <v>457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46088.0</v>
      </c>
      <c r="B173" s="84">
        <v>105.0</v>
      </c>
      <c r="C173" s="84">
        <v>8367.6</v>
      </c>
      <c r="D173" s="85">
        <v>8472.6</v>
      </c>
      <c r="E173" s="85">
        <v>1.0</v>
      </c>
      <c r="F173" s="85">
        <v>28.0</v>
      </c>
      <c r="G173" s="113">
        <v>29.0</v>
      </c>
      <c r="H173" s="85">
        <v>292.1586206896552</v>
      </c>
      <c r="I173" s="188">
        <v>219.15</v>
      </c>
      <c r="J173" s="31" t="s">
        <v>451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46087.0</v>
      </c>
      <c r="B174" s="93"/>
      <c r="C174" s="84">
        <v>5123.8</v>
      </c>
      <c r="D174" s="85">
        <v>5123.8</v>
      </c>
      <c r="E174" s="49"/>
      <c r="F174" s="85">
        <v>26.0</v>
      </c>
      <c r="G174" s="113">
        <v>26.0</v>
      </c>
      <c r="H174" s="85">
        <v>197.06923076923078</v>
      </c>
      <c r="I174" s="188">
        <v>468.19</v>
      </c>
      <c r="J174" s="31" t="s">
        <v>454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46086.0</v>
      </c>
      <c r="B175" s="84">
        <v>622.0</v>
      </c>
      <c r="C175" s="84">
        <v>5525.0</v>
      </c>
      <c r="D175" s="85">
        <v>6147.0</v>
      </c>
      <c r="E175" s="85">
        <v>2.0</v>
      </c>
      <c r="F175" s="85">
        <v>32.0</v>
      </c>
      <c r="G175" s="113">
        <v>34.0</v>
      </c>
      <c r="H175" s="85">
        <v>180.7941176470588</v>
      </c>
      <c r="I175" s="188">
        <v>210.09</v>
      </c>
      <c r="J175" s="31" t="s">
        <v>455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46085.0</v>
      </c>
      <c r="B176" s="84">
        <v>494.0</v>
      </c>
      <c r="C176" s="84">
        <v>2114.0</v>
      </c>
      <c r="D176" s="85">
        <v>2608.0</v>
      </c>
      <c r="E176" s="85">
        <v>2.0</v>
      </c>
      <c r="F176" s="85">
        <v>27.0</v>
      </c>
      <c r="G176" s="113">
        <v>29.0</v>
      </c>
      <c r="H176" s="85">
        <v>89.93103448275862</v>
      </c>
      <c r="I176" s="188">
        <v>72.71</v>
      </c>
      <c r="J176" s="31" t="s">
        <v>456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46084.0</v>
      </c>
      <c r="B177" s="84">
        <v>148.0</v>
      </c>
      <c r="C177" s="84">
        <v>5787.6</v>
      </c>
      <c r="D177" s="85">
        <v>5935.6</v>
      </c>
      <c r="E177" s="85">
        <v>1.0</v>
      </c>
      <c r="F177" s="85">
        <v>37.0</v>
      </c>
      <c r="G177" s="113">
        <v>38.0</v>
      </c>
      <c r="H177" s="85">
        <v>156.20000000000002</v>
      </c>
      <c r="I177" s="188">
        <v>1573.5</v>
      </c>
      <c r="J177" s="31" t="s">
        <v>453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46083.0</v>
      </c>
      <c r="B178" s="84">
        <v>98.0</v>
      </c>
      <c r="C178" s="84">
        <v>7242.0</v>
      </c>
      <c r="D178" s="85">
        <v>7340.0</v>
      </c>
      <c r="E178" s="85">
        <v>1.0</v>
      </c>
      <c r="F178" s="85">
        <v>36.0</v>
      </c>
      <c r="G178" s="113">
        <v>37.0</v>
      </c>
      <c r="H178" s="85">
        <v>198.3783783783784</v>
      </c>
      <c r="I178" s="188">
        <v>748.18</v>
      </c>
      <c r="J178" s="31" t="s">
        <v>452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46082.0</v>
      </c>
      <c r="B179" s="93"/>
      <c r="C179" s="84">
        <v>4597.4</v>
      </c>
      <c r="D179" s="85">
        <v>4597.4</v>
      </c>
      <c r="E179" s="49"/>
      <c r="F179" s="85">
        <v>27.0</v>
      </c>
      <c r="G179" s="113">
        <v>27.0</v>
      </c>
      <c r="H179" s="85">
        <v>170.27407407407406</v>
      </c>
      <c r="I179" s="188">
        <v>1131.72</v>
      </c>
      <c r="J179" s="31" t="s">
        <v>457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46081.0</v>
      </c>
      <c r="B180" s="84">
        <v>70.0</v>
      </c>
      <c r="C180" s="84">
        <v>5775.8</v>
      </c>
      <c r="D180" s="85">
        <v>5845.8</v>
      </c>
      <c r="E180" s="85">
        <v>1.0</v>
      </c>
      <c r="F180" s="85">
        <v>29.0</v>
      </c>
      <c r="G180" s="113">
        <v>30.0</v>
      </c>
      <c r="H180" s="85">
        <v>194.86</v>
      </c>
      <c r="I180" s="188">
        <v>0.0</v>
      </c>
      <c r="J180" s="31" t="s">
        <v>451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46080.0</v>
      </c>
      <c r="B181" s="84">
        <v>45.0</v>
      </c>
      <c r="C181" s="84">
        <v>8482.35</v>
      </c>
      <c r="D181" s="85">
        <v>8527.35</v>
      </c>
      <c r="E181" s="85">
        <v>1.0</v>
      </c>
      <c r="F181" s="85">
        <v>35.0</v>
      </c>
      <c r="G181" s="113">
        <v>36.0</v>
      </c>
      <c r="H181" s="85">
        <v>236.87083333333334</v>
      </c>
      <c r="I181" s="188">
        <v>1297.75</v>
      </c>
      <c r="J181" s="31" t="s">
        <v>454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46079.0</v>
      </c>
      <c r="B182" s="93"/>
      <c r="C182" s="84">
        <v>6685.0</v>
      </c>
      <c r="D182" s="85">
        <v>6685.0</v>
      </c>
      <c r="E182" s="49"/>
      <c r="F182" s="85">
        <v>31.0</v>
      </c>
      <c r="G182" s="113">
        <v>31.0</v>
      </c>
      <c r="H182" s="85">
        <v>215.6451612903226</v>
      </c>
      <c r="I182" s="188">
        <v>199.49</v>
      </c>
      <c r="J182" s="31" t="s">
        <v>455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46078.0</v>
      </c>
      <c r="B183" s="84">
        <v>572.0</v>
      </c>
      <c r="C183" s="84">
        <v>2931.0</v>
      </c>
      <c r="D183" s="85">
        <v>3503.0</v>
      </c>
      <c r="E183" s="85">
        <v>4.0</v>
      </c>
      <c r="F183" s="85">
        <v>37.0</v>
      </c>
      <c r="G183" s="113">
        <v>41.0</v>
      </c>
      <c r="H183" s="85">
        <v>85.4390243902439</v>
      </c>
      <c r="I183" s="188">
        <v>17.52</v>
      </c>
      <c r="J183" s="31" t="s">
        <v>456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46077.0</v>
      </c>
      <c r="B184" s="84">
        <v>196.0</v>
      </c>
      <c r="C184" s="84">
        <v>5677.0</v>
      </c>
      <c r="D184" s="85">
        <v>5873.0</v>
      </c>
      <c r="E184" s="85">
        <v>2.0</v>
      </c>
      <c r="F184" s="85">
        <v>32.0</v>
      </c>
      <c r="G184" s="113">
        <v>34.0</v>
      </c>
      <c r="H184" s="85">
        <v>172.73529411764707</v>
      </c>
      <c r="I184" s="188">
        <v>508.17</v>
      </c>
      <c r="J184" s="31" t="s">
        <v>453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46076.0</v>
      </c>
      <c r="B185" s="93"/>
      <c r="C185" s="84">
        <v>7018.0</v>
      </c>
      <c r="D185" s="85">
        <v>7018.0</v>
      </c>
      <c r="E185" s="49"/>
      <c r="F185" s="85">
        <v>33.0</v>
      </c>
      <c r="G185" s="113">
        <v>33.0</v>
      </c>
      <c r="H185" s="85">
        <v>212.66666666666666</v>
      </c>
      <c r="I185" s="188">
        <v>225.58</v>
      </c>
      <c r="J185" s="31" t="s">
        <v>452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46075.0</v>
      </c>
      <c r="B186" s="93"/>
      <c r="C186" s="84">
        <v>3418.6</v>
      </c>
      <c r="D186" s="85">
        <v>3418.6</v>
      </c>
      <c r="E186" s="49"/>
      <c r="F186" s="85">
        <v>18.0</v>
      </c>
      <c r="G186" s="113">
        <v>18.0</v>
      </c>
      <c r="H186" s="85">
        <v>189.92222222222222</v>
      </c>
      <c r="I186" s="188">
        <v>1500.54</v>
      </c>
      <c r="J186" s="31" t="s">
        <v>457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46074.0</v>
      </c>
      <c r="B187" s="84">
        <v>568.8</v>
      </c>
      <c r="C187" s="84">
        <v>6380.4</v>
      </c>
      <c r="D187" s="85">
        <v>6949.2</v>
      </c>
      <c r="E187" s="85">
        <v>3.0</v>
      </c>
      <c r="F187" s="85">
        <v>25.0</v>
      </c>
      <c r="G187" s="113">
        <v>28.0</v>
      </c>
      <c r="H187" s="85">
        <v>248.18571428571428</v>
      </c>
      <c r="I187" s="188">
        <v>0.0</v>
      </c>
      <c r="J187" s="31" t="s">
        <v>451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46073.0</v>
      </c>
      <c r="B188" s="93"/>
      <c r="C188" s="84">
        <v>7130.8</v>
      </c>
      <c r="D188" s="85">
        <v>7130.8</v>
      </c>
      <c r="E188" s="49"/>
      <c r="F188" s="85">
        <v>29.0</v>
      </c>
      <c r="G188" s="113">
        <v>29.0</v>
      </c>
      <c r="H188" s="85">
        <v>245.8896551724138</v>
      </c>
      <c r="I188" s="188">
        <v>2374.47</v>
      </c>
      <c r="J188" s="31" t="s">
        <v>454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2">
        <v>46072.0</v>
      </c>
      <c r="B189" s="84">
        <v>165.0</v>
      </c>
      <c r="C189" s="84">
        <v>4279.8</v>
      </c>
      <c r="D189" s="85">
        <v>4444.8</v>
      </c>
      <c r="E189" s="85">
        <v>1.0</v>
      </c>
      <c r="F189" s="85">
        <v>23.0</v>
      </c>
      <c r="G189" s="113">
        <v>24.0</v>
      </c>
      <c r="H189" s="85">
        <v>185.20000000000002</v>
      </c>
      <c r="I189" s="188">
        <v>715.91</v>
      </c>
      <c r="J189" s="31" t="s">
        <v>455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2">
        <v>46071.0</v>
      </c>
      <c r="B190" s="84">
        <v>2631.0</v>
      </c>
      <c r="C190" s="84">
        <v>7071.8</v>
      </c>
      <c r="D190" s="85">
        <v>9702.8</v>
      </c>
      <c r="E190" s="85">
        <v>10.0</v>
      </c>
      <c r="F190" s="85">
        <v>33.0</v>
      </c>
      <c r="G190" s="113">
        <v>43.0</v>
      </c>
      <c r="H190" s="85">
        <v>225.64651162790696</v>
      </c>
      <c r="I190" s="188">
        <v>59.67</v>
      </c>
      <c r="J190" s="31" t="s">
        <v>456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2">
        <v>46070.0</v>
      </c>
      <c r="B191" s="84">
        <v>3046.0</v>
      </c>
      <c r="C191" s="84">
        <v>3703.3</v>
      </c>
      <c r="D191" s="85">
        <v>6749.3</v>
      </c>
      <c r="E191" s="85">
        <v>16.0</v>
      </c>
      <c r="F191" s="85">
        <v>19.0</v>
      </c>
      <c r="G191" s="113">
        <v>35.0</v>
      </c>
      <c r="H191" s="85">
        <v>192.83714285714285</v>
      </c>
      <c r="I191" s="188">
        <v>3367.36</v>
      </c>
      <c r="J191" s="31" t="s">
        <v>453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2">
        <v>46069.0</v>
      </c>
      <c r="B192" s="84">
        <v>1594.0</v>
      </c>
      <c r="C192" s="84">
        <v>5019.0</v>
      </c>
      <c r="D192" s="85">
        <v>6613.0</v>
      </c>
      <c r="E192" s="85">
        <v>9.0</v>
      </c>
      <c r="F192" s="85">
        <v>27.0</v>
      </c>
      <c r="G192" s="113">
        <v>36.0</v>
      </c>
      <c r="H192" s="85">
        <v>183.69444444444446</v>
      </c>
      <c r="I192" s="188">
        <v>472.9</v>
      </c>
      <c r="J192" s="31" t="s">
        <v>452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2">
        <v>46068.0</v>
      </c>
      <c r="B193" s="84">
        <v>95.0</v>
      </c>
      <c r="C193" s="84">
        <v>5490.0</v>
      </c>
      <c r="D193" s="85">
        <v>5585.0</v>
      </c>
      <c r="E193" s="85">
        <v>1.0</v>
      </c>
      <c r="F193" s="85">
        <v>25.0</v>
      </c>
      <c r="G193" s="113">
        <v>26.0</v>
      </c>
      <c r="H193" s="85">
        <v>214.80769230769232</v>
      </c>
      <c r="I193" s="188">
        <v>1166.03</v>
      </c>
      <c r="J193" s="31" t="s">
        <v>457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2">
        <v>46067.0</v>
      </c>
      <c r="B194" s="84">
        <v>1265.8</v>
      </c>
      <c r="C194" s="84">
        <v>3592.6</v>
      </c>
      <c r="D194" s="85">
        <v>4858.4</v>
      </c>
      <c r="E194" s="85">
        <v>7.0</v>
      </c>
      <c r="F194" s="85">
        <v>25.0</v>
      </c>
      <c r="G194" s="113">
        <v>32.0</v>
      </c>
      <c r="H194" s="85">
        <v>151.825</v>
      </c>
      <c r="I194" s="188">
        <v>0.0</v>
      </c>
      <c r="J194" s="31" t="s">
        <v>451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2">
        <v>46066.0</v>
      </c>
      <c r="B195" s="84">
        <v>369.0</v>
      </c>
      <c r="C195" s="84">
        <v>5996.8</v>
      </c>
      <c r="D195" s="85">
        <v>6365.8</v>
      </c>
      <c r="E195" s="85">
        <v>3.0</v>
      </c>
      <c r="F195" s="85">
        <v>35.0</v>
      </c>
      <c r="G195" s="113">
        <v>38.0</v>
      </c>
      <c r="H195" s="85">
        <v>167.52105263157895</v>
      </c>
      <c r="I195" s="188">
        <v>376.82</v>
      </c>
      <c r="J195" s="31" t="s">
        <v>454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2">
        <v>46065.0</v>
      </c>
      <c r="B196" s="84">
        <v>165.0</v>
      </c>
      <c r="C196" s="84">
        <v>5706.8</v>
      </c>
      <c r="D196" s="85">
        <v>5871.8</v>
      </c>
      <c r="E196" s="85">
        <v>1.0</v>
      </c>
      <c r="F196" s="85">
        <v>33.0</v>
      </c>
      <c r="G196" s="113">
        <v>34.0</v>
      </c>
      <c r="H196" s="85">
        <v>172.70000000000002</v>
      </c>
      <c r="I196" s="188">
        <v>826.4</v>
      </c>
      <c r="J196" s="31" t="s">
        <v>455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2">
        <v>46064.0</v>
      </c>
      <c r="B197" s="84">
        <v>138.0</v>
      </c>
      <c r="C197" s="84">
        <v>7257.4</v>
      </c>
      <c r="D197" s="85">
        <v>7395.4</v>
      </c>
      <c r="E197" s="85">
        <v>2.0</v>
      </c>
      <c r="F197" s="85">
        <v>42.0</v>
      </c>
      <c r="G197" s="113">
        <v>44.0</v>
      </c>
      <c r="H197" s="85">
        <v>168.0772727272727</v>
      </c>
      <c r="I197" s="188">
        <v>353.02</v>
      </c>
      <c r="J197" s="31" t="s">
        <v>456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2">
        <v>46063.0</v>
      </c>
      <c r="B198" s="84">
        <v>155.0</v>
      </c>
      <c r="C198" s="84">
        <v>7810.0</v>
      </c>
      <c r="D198" s="85">
        <v>7965.0</v>
      </c>
      <c r="E198" s="85">
        <v>1.0</v>
      </c>
      <c r="F198" s="85">
        <v>42.0</v>
      </c>
      <c r="G198" s="113">
        <v>43.0</v>
      </c>
      <c r="H198" s="85">
        <v>185.2325581395349</v>
      </c>
      <c r="I198" s="188">
        <v>299.53</v>
      </c>
      <c r="J198" s="31" t="s">
        <v>453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2">
        <v>46062.0</v>
      </c>
      <c r="B199" s="84">
        <v>155.0</v>
      </c>
      <c r="C199" s="84">
        <v>5197.0</v>
      </c>
      <c r="D199" s="85">
        <v>5352.0</v>
      </c>
      <c r="E199" s="85">
        <v>1.0</v>
      </c>
      <c r="F199" s="85">
        <v>24.0</v>
      </c>
      <c r="G199" s="113">
        <v>25.0</v>
      </c>
      <c r="H199" s="85">
        <v>214.08</v>
      </c>
      <c r="I199" s="188">
        <v>0.0</v>
      </c>
      <c r="J199" s="31" t="s">
        <v>452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2">
        <v>46061.0</v>
      </c>
      <c r="B200" s="84">
        <v>1437.0</v>
      </c>
      <c r="C200" s="84">
        <v>0.0</v>
      </c>
      <c r="D200" s="85">
        <v>1437.0</v>
      </c>
      <c r="E200" s="85">
        <v>6.0</v>
      </c>
      <c r="F200" s="85">
        <v>0.0</v>
      </c>
      <c r="G200" s="113">
        <v>6.0</v>
      </c>
      <c r="H200" s="85">
        <v>239.5</v>
      </c>
      <c r="I200" s="188">
        <v>0.0</v>
      </c>
      <c r="J200" s="31" t="s">
        <v>457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2">
        <v>46060.0</v>
      </c>
      <c r="B201" s="84">
        <v>1284.0</v>
      </c>
      <c r="C201" s="93"/>
      <c r="D201" s="85">
        <v>1284.0</v>
      </c>
      <c r="E201" s="85">
        <v>11.0</v>
      </c>
      <c r="F201" s="49"/>
      <c r="G201" s="113">
        <v>11.0</v>
      </c>
      <c r="H201" s="85">
        <v>116.72727272727273</v>
      </c>
      <c r="I201" s="189"/>
      <c r="J201" s="31" t="s">
        <v>451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2">
        <v>46059.0</v>
      </c>
      <c r="B202" s="84">
        <v>1627.0</v>
      </c>
      <c r="C202" s="84">
        <v>1687.8</v>
      </c>
      <c r="D202" s="85">
        <v>3314.8</v>
      </c>
      <c r="E202" s="85">
        <v>7.0</v>
      </c>
      <c r="F202" s="85">
        <v>11.0</v>
      </c>
      <c r="G202" s="113">
        <v>18.0</v>
      </c>
      <c r="H202" s="85">
        <v>184.15555555555557</v>
      </c>
      <c r="I202" s="188">
        <v>2089.44</v>
      </c>
      <c r="J202" s="31" t="s">
        <v>454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2">
        <v>46058.0</v>
      </c>
      <c r="B203" s="84">
        <v>1656.8</v>
      </c>
      <c r="C203" s="84">
        <v>3126.65</v>
      </c>
      <c r="D203" s="85">
        <v>4783.45</v>
      </c>
      <c r="E203" s="85">
        <v>9.0</v>
      </c>
      <c r="F203" s="85">
        <v>18.0</v>
      </c>
      <c r="G203" s="113">
        <v>27.0</v>
      </c>
      <c r="H203" s="85">
        <v>177.1648148148148</v>
      </c>
      <c r="I203" s="188">
        <v>651.44</v>
      </c>
      <c r="J203" s="31" t="s">
        <v>455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2">
        <v>46057.0</v>
      </c>
      <c r="B204" s="84">
        <v>337.0</v>
      </c>
      <c r="C204" s="84">
        <v>10253.0</v>
      </c>
      <c r="D204" s="85">
        <v>10590.0</v>
      </c>
      <c r="E204" s="85">
        <v>3.0</v>
      </c>
      <c r="F204" s="85">
        <v>48.0</v>
      </c>
      <c r="G204" s="113">
        <v>51.0</v>
      </c>
      <c r="H204" s="85">
        <v>207.64705882352942</v>
      </c>
      <c r="I204" s="188">
        <v>0.0</v>
      </c>
      <c r="J204" s="31" t="s">
        <v>456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46056.0</v>
      </c>
      <c r="B205" s="84"/>
      <c r="C205" s="84">
        <v>10447.45</v>
      </c>
      <c r="D205" s="85">
        <v>10447.45</v>
      </c>
      <c r="E205" s="85"/>
      <c r="F205" s="85">
        <v>51.0</v>
      </c>
      <c r="G205" s="50">
        <v>51.0</v>
      </c>
      <c r="H205" s="178">
        <v>204.85196078431375</v>
      </c>
      <c r="I205" s="188">
        <v>0.0</v>
      </c>
      <c r="J205" s="31" t="s">
        <v>453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46055.0</v>
      </c>
      <c r="B206" s="84">
        <v>881.0</v>
      </c>
      <c r="C206" s="84">
        <v>7630.8</v>
      </c>
      <c r="D206" s="85">
        <v>8511.8</v>
      </c>
      <c r="E206" s="85">
        <v>4.0</v>
      </c>
      <c r="F206" s="85">
        <v>33.0</v>
      </c>
      <c r="G206" s="50">
        <v>37.0</v>
      </c>
      <c r="H206" s="178">
        <v>230.04864864864862</v>
      </c>
      <c r="I206" s="188">
        <v>315.86</v>
      </c>
      <c r="J206" s="31" t="s">
        <v>452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46054.0</v>
      </c>
      <c r="B207" s="84">
        <v>70.0</v>
      </c>
      <c r="C207" s="84">
        <v>5381.1</v>
      </c>
      <c r="D207" s="85">
        <v>5451.1</v>
      </c>
      <c r="E207" s="85">
        <v>2.0</v>
      </c>
      <c r="F207" s="85">
        <v>19.0</v>
      </c>
      <c r="G207" s="50">
        <v>21.0</v>
      </c>
      <c r="H207" s="178">
        <v>259.5761904761905</v>
      </c>
      <c r="I207" s="188">
        <v>0.0</v>
      </c>
      <c r="J207" s="31" t="s">
        <v>457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46053.0</v>
      </c>
      <c r="B208" s="84"/>
      <c r="C208" s="84">
        <v>9207.8</v>
      </c>
      <c r="D208" s="85">
        <v>9207.8</v>
      </c>
      <c r="E208" s="85"/>
      <c r="F208" s="85">
        <v>31.0</v>
      </c>
      <c r="G208" s="50">
        <v>31.0</v>
      </c>
      <c r="H208" s="178">
        <v>297.0258064516129</v>
      </c>
      <c r="I208" s="188">
        <v>0.0</v>
      </c>
      <c r="J208" s="31" t="s">
        <v>451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46052.0</v>
      </c>
      <c r="B209" s="84">
        <v>190.0</v>
      </c>
      <c r="C209" s="84">
        <v>11658.9</v>
      </c>
      <c r="D209" s="85">
        <v>11848.9</v>
      </c>
      <c r="E209" s="85">
        <v>1.0</v>
      </c>
      <c r="F209" s="85">
        <v>40.0</v>
      </c>
      <c r="G209" s="50">
        <v>41.0</v>
      </c>
      <c r="H209" s="178">
        <v>288.99756097560976</v>
      </c>
      <c r="I209" s="188">
        <v>2591.74</v>
      </c>
      <c r="J209" s="31" t="s">
        <v>454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46051.0</v>
      </c>
      <c r="B210" s="84">
        <v>35.0</v>
      </c>
      <c r="C210" s="84">
        <v>8100.6</v>
      </c>
      <c r="D210" s="85">
        <v>8135.6</v>
      </c>
      <c r="E210" s="85">
        <v>1.0</v>
      </c>
      <c r="F210" s="85">
        <v>38.0</v>
      </c>
      <c r="G210" s="50">
        <v>39.0</v>
      </c>
      <c r="H210" s="178">
        <v>208.6051282051282</v>
      </c>
      <c r="I210" s="188">
        <v>760.6</v>
      </c>
      <c r="J210" s="31" t="s">
        <v>455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46050.0</v>
      </c>
      <c r="B211" s="84">
        <v>35.0</v>
      </c>
      <c r="C211" s="84">
        <v>9585.65</v>
      </c>
      <c r="D211" s="85">
        <v>9620.65</v>
      </c>
      <c r="E211" s="85">
        <v>1.0</v>
      </c>
      <c r="F211" s="85">
        <v>43.0</v>
      </c>
      <c r="G211" s="50">
        <v>44.0</v>
      </c>
      <c r="H211" s="178">
        <v>218.65113636363637</v>
      </c>
      <c r="I211" s="188">
        <v>1393.42</v>
      </c>
      <c r="J211" s="31" t="s">
        <v>456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55">
        <v>46049.0</v>
      </c>
      <c r="B212" s="84">
        <v>196.0</v>
      </c>
      <c r="C212" s="84">
        <v>10392.8</v>
      </c>
      <c r="D212" s="85">
        <v>10588.8</v>
      </c>
      <c r="E212" s="85">
        <v>1.0</v>
      </c>
      <c r="F212" s="85">
        <v>52.0</v>
      </c>
      <c r="G212" s="50">
        <v>53.0</v>
      </c>
      <c r="H212" s="178">
        <v>199.788679245283</v>
      </c>
      <c r="I212" s="188">
        <v>214.42</v>
      </c>
      <c r="J212" s="31" t="s">
        <v>453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55">
        <v>46048.0</v>
      </c>
      <c r="B213" s="47">
        <v>146.0</v>
      </c>
      <c r="C213" s="47">
        <v>9519.2</v>
      </c>
      <c r="D213" s="48">
        <v>9665.2</v>
      </c>
      <c r="E213" s="48">
        <v>1.0</v>
      </c>
      <c r="F213" s="85">
        <v>48.0</v>
      </c>
      <c r="G213" s="50">
        <v>49.0</v>
      </c>
      <c r="H213" s="178">
        <v>197.24897959183676</v>
      </c>
      <c r="I213" s="188">
        <v>0.0</v>
      </c>
      <c r="J213" s="31" t="s">
        <v>452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55">
        <v>46047.0</v>
      </c>
      <c r="B214" s="47"/>
      <c r="C214" s="47">
        <v>3526.2</v>
      </c>
      <c r="D214" s="48">
        <v>3526.2</v>
      </c>
      <c r="E214" s="48"/>
      <c r="F214" s="85">
        <v>21.0</v>
      </c>
      <c r="G214" s="54">
        <v>21.0</v>
      </c>
      <c r="H214" s="178">
        <v>167.9142857142857</v>
      </c>
      <c r="I214" s="188">
        <v>978.09</v>
      </c>
      <c r="J214" s="31" t="s">
        <v>457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55">
        <v>46046.0</v>
      </c>
      <c r="B215" s="47"/>
      <c r="C215" s="47">
        <v>7754.25</v>
      </c>
      <c r="D215" s="48">
        <v>7754.25</v>
      </c>
      <c r="E215" s="48"/>
      <c r="F215" s="85">
        <v>30.0</v>
      </c>
      <c r="G215" s="54">
        <v>30.0</v>
      </c>
      <c r="H215" s="178">
        <v>258.475</v>
      </c>
      <c r="I215" s="188">
        <v>0.0</v>
      </c>
      <c r="J215" s="31" t="s">
        <v>451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55">
        <v>46045.0</v>
      </c>
      <c r="B216" s="47"/>
      <c r="C216" s="47">
        <v>6318.0</v>
      </c>
      <c r="D216" s="48">
        <v>6318.0</v>
      </c>
      <c r="E216" s="48"/>
      <c r="F216" s="85">
        <v>30.0</v>
      </c>
      <c r="G216" s="54">
        <v>30.0</v>
      </c>
      <c r="H216" s="178">
        <v>210.6</v>
      </c>
      <c r="I216" s="188">
        <v>9305.81</v>
      </c>
      <c r="J216" s="31" t="s">
        <v>454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55">
        <v>46044.0</v>
      </c>
      <c r="B217" s="47">
        <v>400.0</v>
      </c>
      <c r="C217" s="47">
        <v>9772.95</v>
      </c>
      <c r="D217" s="48">
        <v>10172.95</v>
      </c>
      <c r="E217" s="48">
        <v>1.0</v>
      </c>
      <c r="F217" s="85">
        <v>42.0</v>
      </c>
      <c r="G217" s="54">
        <v>43.0</v>
      </c>
      <c r="H217" s="178">
        <v>236.58023255813956</v>
      </c>
      <c r="I217" s="188">
        <v>0.0</v>
      </c>
      <c r="J217" s="31" t="s">
        <v>455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55">
        <v>46043.0</v>
      </c>
      <c r="B218" s="47">
        <v>3728.45</v>
      </c>
      <c r="C218" s="47">
        <v>7694.8</v>
      </c>
      <c r="D218" s="48">
        <v>11423.25</v>
      </c>
      <c r="E218" s="48">
        <v>14.0</v>
      </c>
      <c r="F218" s="85">
        <v>40.0</v>
      </c>
      <c r="G218" s="54">
        <v>54.0</v>
      </c>
      <c r="H218" s="178">
        <v>211.54166666666666</v>
      </c>
      <c r="I218" s="188">
        <v>263.86</v>
      </c>
      <c r="J218" s="31" t="s">
        <v>456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55">
        <v>46042.0</v>
      </c>
      <c r="B219" s="47">
        <v>1097.0</v>
      </c>
      <c r="C219" s="47">
        <v>20631.5</v>
      </c>
      <c r="D219" s="48">
        <v>21728.5</v>
      </c>
      <c r="E219" s="48">
        <v>3.0</v>
      </c>
      <c r="F219" s="85">
        <v>77.0</v>
      </c>
      <c r="G219" s="54">
        <v>80.0</v>
      </c>
      <c r="H219" s="178">
        <v>271.60625</v>
      </c>
      <c r="I219" s="188">
        <v>1277.62</v>
      </c>
      <c r="J219" s="31" t="s">
        <v>453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55">
        <v>46041.0</v>
      </c>
      <c r="B220" s="47">
        <v>597.0</v>
      </c>
      <c r="C220" s="47">
        <v>29692.8</v>
      </c>
      <c r="D220" s="48">
        <v>30289.8</v>
      </c>
      <c r="E220" s="48">
        <v>2.0</v>
      </c>
      <c r="F220" s="85">
        <v>109.0</v>
      </c>
      <c r="G220" s="54">
        <v>111.0</v>
      </c>
      <c r="H220" s="178">
        <v>272.88108108108105</v>
      </c>
      <c r="I220" s="188">
        <v>0.0</v>
      </c>
      <c r="J220" s="31" t="s">
        <v>452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55">
        <v>46040.0</v>
      </c>
      <c r="B221" s="47">
        <v>502.0</v>
      </c>
      <c r="C221" s="47">
        <v>3693.4</v>
      </c>
      <c r="D221" s="48">
        <v>4195.4</v>
      </c>
      <c r="E221" s="48">
        <v>1.0</v>
      </c>
      <c r="F221" s="85">
        <v>25.0</v>
      </c>
      <c r="G221" s="54">
        <v>26.0</v>
      </c>
      <c r="H221" s="178">
        <v>161.36153846153846</v>
      </c>
      <c r="I221" s="188">
        <v>4761.67</v>
      </c>
      <c r="J221" s="31" t="s">
        <v>457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55">
        <v>46039.0</v>
      </c>
      <c r="B222" s="47">
        <v>1181.0</v>
      </c>
      <c r="C222" s="47">
        <v>9456.14</v>
      </c>
      <c r="D222" s="48">
        <v>10637.14</v>
      </c>
      <c r="E222" s="48">
        <v>3.0</v>
      </c>
      <c r="F222" s="85">
        <v>34.0</v>
      </c>
      <c r="G222" s="54">
        <v>37.0</v>
      </c>
      <c r="H222" s="178">
        <v>287.49027027027023</v>
      </c>
      <c r="I222" s="188">
        <v>0.0</v>
      </c>
      <c r="J222" s="31" t="s">
        <v>451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55">
        <v>46038.0</v>
      </c>
      <c r="B223" s="47">
        <v>1606.0</v>
      </c>
      <c r="C223" s="47">
        <v>30427.25</v>
      </c>
      <c r="D223" s="48">
        <v>32033.25</v>
      </c>
      <c r="E223" s="48">
        <v>6.0</v>
      </c>
      <c r="F223" s="85">
        <v>109.0</v>
      </c>
      <c r="G223" s="54">
        <v>115.0</v>
      </c>
      <c r="H223" s="178">
        <v>278.55</v>
      </c>
      <c r="I223" s="188">
        <v>2830.01</v>
      </c>
      <c r="J223" s="31" t="s">
        <v>454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55">
        <v>46037.0</v>
      </c>
      <c r="B224" s="47">
        <v>4372.0</v>
      </c>
      <c r="C224" s="47">
        <v>20928.8</v>
      </c>
      <c r="D224" s="48">
        <v>25300.8</v>
      </c>
      <c r="E224" s="48">
        <v>13.0</v>
      </c>
      <c r="F224" s="85">
        <v>31.0</v>
      </c>
      <c r="G224" s="54">
        <v>44.0</v>
      </c>
      <c r="H224" s="190">
        <v>575.0</v>
      </c>
      <c r="I224" s="188">
        <v>297.55</v>
      </c>
      <c r="J224" s="31" t="s">
        <v>455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55">
        <v>46036.0</v>
      </c>
      <c r="B225" s="47">
        <v>8301.0</v>
      </c>
      <c r="C225" s="47">
        <v>15415.95</v>
      </c>
      <c r="D225" s="48">
        <v>23716.95</v>
      </c>
      <c r="E225" s="48">
        <v>30.0</v>
      </c>
      <c r="F225" s="85">
        <v>49.0</v>
      </c>
      <c r="G225" s="54">
        <v>79.0</v>
      </c>
      <c r="H225" s="178">
        <v>300.2145569620253</v>
      </c>
      <c r="I225" s="188">
        <v>109.6</v>
      </c>
      <c r="J225" s="31" t="s">
        <v>456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55">
        <v>46035.0</v>
      </c>
      <c r="B226" s="47">
        <v>2333.0</v>
      </c>
      <c r="C226" s="47">
        <v>30801.0</v>
      </c>
      <c r="D226" s="48">
        <v>33134.0</v>
      </c>
      <c r="E226" s="48">
        <v>8.0</v>
      </c>
      <c r="F226" s="85">
        <v>122.0</v>
      </c>
      <c r="G226" s="50">
        <v>130.0</v>
      </c>
      <c r="H226" s="178">
        <v>254.87692307692308</v>
      </c>
      <c r="I226" s="188">
        <v>0.0</v>
      </c>
      <c r="J226" s="31" t="s">
        <v>453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55">
        <v>46034.0</v>
      </c>
      <c r="B227" s="47">
        <v>1128.0</v>
      </c>
      <c r="C227" s="47">
        <v>23567.85</v>
      </c>
      <c r="D227" s="48">
        <v>24695.85</v>
      </c>
      <c r="E227" s="48">
        <v>7.0</v>
      </c>
      <c r="F227" s="85">
        <v>87.0</v>
      </c>
      <c r="G227" s="50">
        <v>94.0</v>
      </c>
      <c r="H227" s="178">
        <v>262.72180851063825</v>
      </c>
      <c r="I227" s="188">
        <v>0.0</v>
      </c>
      <c r="J227" s="31" t="s">
        <v>452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46033.0</v>
      </c>
      <c r="B228" s="47"/>
      <c r="C228" s="47">
        <v>2660.0</v>
      </c>
      <c r="D228" s="48">
        <v>2660.0</v>
      </c>
      <c r="E228" s="48"/>
      <c r="F228" s="85">
        <v>11.0</v>
      </c>
      <c r="G228" s="50">
        <v>11.0</v>
      </c>
      <c r="H228" s="178">
        <v>241.8181818181818</v>
      </c>
      <c r="I228" s="188">
        <v>0.0</v>
      </c>
      <c r="J228" s="31" t="s">
        <v>457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46032.0</v>
      </c>
      <c r="B229" s="47">
        <v>198.0</v>
      </c>
      <c r="C229" s="47">
        <v>4092.5</v>
      </c>
      <c r="D229" s="48">
        <v>4290.5</v>
      </c>
      <c r="E229" s="48">
        <v>1.0</v>
      </c>
      <c r="F229" s="85">
        <v>27.0</v>
      </c>
      <c r="G229" s="50">
        <v>28.0</v>
      </c>
      <c r="H229" s="178">
        <v>153.23214285714286</v>
      </c>
      <c r="I229" s="188">
        <v>0.0</v>
      </c>
      <c r="J229" s="31" t="s">
        <v>451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46031.0</v>
      </c>
      <c r="B230" s="47">
        <v>1733.0</v>
      </c>
      <c r="C230" s="47">
        <v>5651.0</v>
      </c>
      <c r="D230" s="48">
        <v>7384.0</v>
      </c>
      <c r="E230" s="48">
        <v>4.0</v>
      </c>
      <c r="F230" s="85">
        <v>26.0</v>
      </c>
      <c r="G230" s="50">
        <v>30.0</v>
      </c>
      <c r="H230" s="178">
        <v>246.13333333333333</v>
      </c>
      <c r="I230" s="188">
        <v>0.0</v>
      </c>
      <c r="J230" s="31" t="s">
        <v>454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46030.0</v>
      </c>
      <c r="B231" s="47">
        <v>90.0</v>
      </c>
      <c r="C231" s="47">
        <v>1671.8</v>
      </c>
      <c r="D231" s="48">
        <v>1761.8</v>
      </c>
      <c r="E231" s="48">
        <v>1.0</v>
      </c>
      <c r="F231" s="85">
        <v>12.0</v>
      </c>
      <c r="G231" s="50">
        <v>13.0</v>
      </c>
      <c r="H231" s="178">
        <v>135.52307692307693</v>
      </c>
      <c r="I231" s="188">
        <v>0.0</v>
      </c>
      <c r="J231" s="31" t="s">
        <v>455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46029.0</v>
      </c>
      <c r="B232" s="47">
        <v>98.0</v>
      </c>
      <c r="C232" s="47">
        <v>7499.35</v>
      </c>
      <c r="D232" s="48">
        <v>7597.35</v>
      </c>
      <c r="E232" s="48">
        <v>1.0</v>
      </c>
      <c r="F232" s="85">
        <v>31.0</v>
      </c>
      <c r="G232" s="50">
        <v>32.0</v>
      </c>
      <c r="H232" s="178">
        <v>237.4171875</v>
      </c>
      <c r="I232" s="188">
        <v>0.0</v>
      </c>
      <c r="J232" s="31" t="s">
        <v>456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46">
        <v>46028.0</v>
      </c>
      <c r="B233" s="47"/>
      <c r="C233" s="47">
        <v>10695.4</v>
      </c>
      <c r="D233" s="48">
        <v>10695.4</v>
      </c>
      <c r="E233" s="48"/>
      <c r="F233" s="85">
        <v>35.0</v>
      </c>
      <c r="G233" s="50">
        <v>35.0</v>
      </c>
      <c r="H233" s="178">
        <v>305.5828571428571</v>
      </c>
      <c r="I233" s="188">
        <v>0.0</v>
      </c>
      <c r="J233" s="31" t="s">
        <v>453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46">
        <v>46027.0</v>
      </c>
      <c r="B234" s="47">
        <v>899.0</v>
      </c>
      <c r="C234" s="47">
        <v>4837.8</v>
      </c>
      <c r="D234" s="48">
        <v>5736.8</v>
      </c>
      <c r="E234" s="48">
        <v>4.0</v>
      </c>
      <c r="F234" s="85">
        <v>23.0</v>
      </c>
      <c r="G234" s="50">
        <v>27.0</v>
      </c>
      <c r="H234" s="178">
        <v>212.47407407407408</v>
      </c>
      <c r="I234" s="188">
        <v>1389.43</v>
      </c>
      <c r="J234" s="31" t="s">
        <v>452</v>
      </c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46">
        <v>46026.0</v>
      </c>
      <c r="B235" s="47"/>
      <c r="C235" s="47">
        <v>6606.0</v>
      </c>
      <c r="D235" s="48">
        <v>6606.0</v>
      </c>
      <c r="E235" s="48"/>
      <c r="F235" s="85">
        <v>25.0</v>
      </c>
      <c r="G235" s="50">
        <v>25.0</v>
      </c>
      <c r="H235" s="178">
        <v>264.24</v>
      </c>
      <c r="I235" s="188">
        <v>0.0</v>
      </c>
      <c r="J235" s="31" t="s">
        <v>457</v>
      </c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46">
        <v>46025.0</v>
      </c>
      <c r="B236" s="47">
        <v>913.0</v>
      </c>
      <c r="C236" s="47">
        <v>8345.4</v>
      </c>
      <c r="D236" s="48">
        <v>9258.4</v>
      </c>
      <c r="E236" s="48">
        <v>2.0</v>
      </c>
      <c r="F236" s="85">
        <v>29.0</v>
      </c>
      <c r="G236" s="50">
        <v>31.0</v>
      </c>
      <c r="H236" s="178">
        <v>298.658064516129</v>
      </c>
      <c r="I236" s="188">
        <v>0.0</v>
      </c>
      <c r="J236" s="31" t="s">
        <v>451</v>
      </c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46">
        <v>46024.0</v>
      </c>
      <c r="B237" s="47"/>
      <c r="C237" s="47">
        <v>2138.56</v>
      </c>
      <c r="D237" s="48">
        <v>2138.56</v>
      </c>
      <c r="E237" s="48"/>
      <c r="F237" s="85">
        <v>10.0</v>
      </c>
      <c r="G237" s="50">
        <v>10.0</v>
      </c>
      <c r="H237" s="178">
        <v>213.856</v>
      </c>
      <c r="I237" s="188">
        <v>584.94</v>
      </c>
      <c r="J237" s="31" t="s">
        <v>454</v>
      </c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2">
        <v>46258.0</v>
      </c>
      <c r="B238" s="84">
        <v>5564.0</v>
      </c>
      <c r="C238" s="84">
        <v>0.0</v>
      </c>
      <c r="D238" s="85">
        <v>5564.0</v>
      </c>
      <c r="E238" s="85">
        <v>22.0</v>
      </c>
      <c r="F238" s="85">
        <v>0.0</v>
      </c>
      <c r="G238" s="113">
        <v>22.0</v>
      </c>
      <c r="H238" s="85">
        <v>252.9090909090909</v>
      </c>
      <c r="I238" s="188">
        <v>4153.07</v>
      </c>
      <c r="J238" s="31" t="s">
        <v>452</v>
      </c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</sheetData>
  <mergeCells count="1"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5.0</v>
      </c>
      <c r="C1" s="23" t="s">
        <v>255</v>
      </c>
      <c r="D1" s="24">
        <v>45901.0</v>
      </c>
      <c r="E1" s="23" t="s">
        <v>261</v>
      </c>
      <c r="F1" s="25" t="s">
        <v>494</v>
      </c>
      <c r="G1" s="26" t="s">
        <v>265</v>
      </c>
      <c r="H1" s="25" t="s">
        <v>458</v>
      </c>
      <c r="I1" s="18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2236.140196078431</v>
      </c>
      <c r="C2" s="33">
        <v>13437.484870129872</v>
      </c>
      <c r="D2" s="33">
        <v>14822.315935483872</v>
      </c>
      <c r="E2" s="33">
        <v>10.137254901960784</v>
      </c>
      <c r="F2" s="33">
        <v>63.83766233766234</v>
      </c>
      <c r="G2" s="34">
        <v>70.09677419354838</v>
      </c>
      <c r="H2" s="33">
        <v>212.7522499874201</v>
      </c>
      <c r="I2" s="185">
        <v>449.86746753246734</v>
      </c>
      <c r="J2" s="28"/>
      <c r="K2" s="37">
        <f>SUM(L2:Q2)</f>
        <v>300</v>
      </c>
      <c r="L2" s="38"/>
      <c r="M2" s="39">
        <v>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1499.4</v>
      </c>
      <c r="D4" s="85">
        <v>1499.4</v>
      </c>
      <c r="E4" s="49"/>
      <c r="F4" s="85">
        <v>5.0</v>
      </c>
      <c r="G4" s="113">
        <v>5.0</v>
      </c>
      <c r="H4" s="85">
        <v>299.88</v>
      </c>
      <c r="I4" s="188">
        <v>692.33</v>
      </c>
      <c r="J4" s="31" t="s">
        <v>457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702.2</v>
      </c>
      <c r="D5" s="85">
        <v>702.2</v>
      </c>
      <c r="E5" s="49"/>
      <c r="F5" s="85">
        <v>4.0</v>
      </c>
      <c r="G5" s="113">
        <v>4.0</v>
      </c>
      <c r="H5" s="85">
        <v>175.55</v>
      </c>
      <c r="I5" s="188">
        <v>439.03</v>
      </c>
      <c r="J5" s="31" t="s">
        <v>451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50.0</v>
      </c>
      <c r="C6" s="84">
        <v>14525.4</v>
      </c>
      <c r="D6" s="85">
        <v>14575.4</v>
      </c>
      <c r="E6" s="85">
        <v>1.0</v>
      </c>
      <c r="F6" s="85">
        <v>68.0</v>
      </c>
      <c r="G6" s="113">
        <v>69.0</v>
      </c>
      <c r="H6" s="85">
        <v>211.23768115942028</v>
      </c>
      <c r="I6" s="188">
        <v>27.48</v>
      </c>
      <c r="J6" s="31" t="s">
        <v>454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680.0</v>
      </c>
      <c r="C7" s="84">
        <v>22717.4</v>
      </c>
      <c r="D7" s="85">
        <v>23397.4</v>
      </c>
      <c r="E7" s="85">
        <v>5.0</v>
      </c>
      <c r="F7" s="85">
        <v>105.0</v>
      </c>
      <c r="G7" s="113">
        <v>110.0</v>
      </c>
      <c r="H7" s="85">
        <v>212.70363636363638</v>
      </c>
      <c r="I7" s="188">
        <v>202.36</v>
      </c>
      <c r="J7" s="31" t="s">
        <v>455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25.0</v>
      </c>
      <c r="C8" s="84">
        <v>18388.0</v>
      </c>
      <c r="D8" s="85">
        <v>18413.0</v>
      </c>
      <c r="E8" s="85">
        <v>1.0</v>
      </c>
      <c r="F8" s="85">
        <v>89.0</v>
      </c>
      <c r="G8" s="113">
        <v>90.0</v>
      </c>
      <c r="H8" s="85">
        <v>204.5888888888889</v>
      </c>
      <c r="I8" s="188">
        <v>335.88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255.0</v>
      </c>
      <c r="C9" s="84">
        <v>17962.6</v>
      </c>
      <c r="D9" s="85">
        <v>18217.6</v>
      </c>
      <c r="E9" s="85">
        <v>3.0</v>
      </c>
      <c r="F9" s="85">
        <v>85.0</v>
      </c>
      <c r="G9" s="113">
        <v>88.0</v>
      </c>
      <c r="H9" s="85">
        <v>207.0181818181818</v>
      </c>
      <c r="I9" s="188">
        <v>277.81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105.0</v>
      </c>
      <c r="C10" s="84">
        <v>16093.6</v>
      </c>
      <c r="D10" s="85">
        <v>16198.6</v>
      </c>
      <c r="E10" s="85">
        <v>2.0</v>
      </c>
      <c r="F10" s="85">
        <v>75.0</v>
      </c>
      <c r="G10" s="113">
        <v>77.0</v>
      </c>
      <c r="H10" s="85">
        <v>210.37142857142857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84">
        <v>728.2</v>
      </c>
      <c r="C11" s="84">
        <v>4259.0</v>
      </c>
      <c r="D11" s="85">
        <v>4987.2</v>
      </c>
      <c r="E11" s="85">
        <v>3.0</v>
      </c>
      <c r="F11" s="85">
        <v>24.0</v>
      </c>
      <c r="G11" s="113">
        <v>27.0</v>
      </c>
      <c r="H11" s="85">
        <v>184.7111111111111</v>
      </c>
      <c r="I11" s="188">
        <v>49.02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2696.4</v>
      </c>
      <c r="D12" s="85">
        <v>2696.4</v>
      </c>
      <c r="E12" s="49"/>
      <c r="F12" s="85">
        <v>17.0</v>
      </c>
      <c r="G12" s="113">
        <v>17.0</v>
      </c>
      <c r="H12" s="85">
        <v>158.61176470588236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84">
        <v>368.0</v>
      </c>
      <c r="C13" s="84">
        <v>15752.0</v>
      </c>
      <c r="D13" s="85">
        <v>16120.0</v>
      </c>
      <c r="E13" s="85">
        <v>5.0</v>
      </c>
      <c r="F13" s="85">
        <v>71.0</v>
      </c>
      <c r="G13" s="113">
        <v>76.0</v>
      </c>
      <c r="H13" s="85">
        <v>212.10526315789474</v>
      </c>
      <c r="I13" s="188">
        <v>217.99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105.0</v>
      </c>
      <c r="C14" s="84">
        <v>17832.4</v>
      </c>
      <c r="D14" s="85">
        <v>17937.4</v>
      </c>
      <c r="E14" s="85">
        <v>1.0</v>
      </c>
      <c r="F14" s="85">
        <v>95.0</v>
      </c>
      <c r="G14" s="113">
        <v>96.0</v>
      </c>
      <c r="H14" s="85">
        <v>186.8479166666667</v>
      </c>
      <c r="I14" s="188">
        <v>0.0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731.0</v>
      </c>
      <c r="C15" s="84">
        <v>19338.35</v>
      </c>
      <c r="D15" s="85">
        <v>20069.35</v>
      </c>
      <c r="E15" s="85">
        <v>5.0</v>
      </c>
      <c r="F15" s="85">
        <v>90.0</v>
      </c>
      <c r="G15" s="113">
        <v>95.0</v>
      </c>
      <c r="H15" s="85">
        <v>211.25631578947366</v>
      </c>
      <c r="I15" s="188">
        <v>35.8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v>669.0</v>
      </c>
      <c r="C16" s="84">
        <v>17499.1</v>
      </c>
      <c r="D16" s="85">
        <v>18168.1</v>
      </c>
      <c r="E16" s="85">
        <v>5.0</v>
      </c>
      <c r="F16" s="85">
        <v>86.0</v>
      </c>
      <c r="G16" s="113">
        <v>91.0</v>
      </c>
      <c r="H16" s="85">
        <v>199.64945054945053</v>
      </c>
      <c r="I16" s="188">
        <v>548.74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84">
        <v>2825.55</v>
      </c>
      <c r="C17" s="84">
        <v>15726.0</v>
      </c>
      <c r="D17" s="85">
        <v>18551.55</v>
      </c>
      <c r="E17" s="85">
        <v>9.0</v>
      </c>
      <c r="F17" s="85">
        <v>79.0</v>
      </c>
      <c r="G17" s="113">
        <v>88.0</v>
      </c>
      <c r="H17" s="85">
        <v>210.81306818181818</v>
      </c>
      <c r="I17" s="188">
        <v>1079.33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84">
        <v>100.0</v>
      </c>
      <c r="C18" s="84">
        <v>357.4</v>
      </c>
      <c r="D18" s="85">
        <v>457.4</v>
      </c>
      <c r="E18" s="85">
        <v>1.0</v>
      </c>
      <c r="F18" s="85">
        <v>2.0</v>
      </c>
      <c r="G18" s="113">
        <v>3.0</v>
      </c>
      <c r="H18" s="85">
        <v>152.46666666666667</v>
      </c>
      <c r="I18" s="188">
        <v>1323.52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84">
        <v>90.0</v>
      </c>
      <c r="C19" s="84">
        <v>2225.6</v>
      </c>
      <c r="D19" s="85">
        <v>2315.6</v>
      </c>
      <c r="E19" s="85">
        <v>1.0</v>
      </c>
      <c r="F19" s="85">
        <v>18.0</v>
      </c>
      <c r="G19" s="113">
        <v>19.0</v>
      </c>
      <c r="H19" s="85">
        <v>121.8736842105263</v>
      </c>
      <c r="I19" s="188">
        <v>495.49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84">
        <v>4792.0</v>
      </c>
      <c r="C20" s="84">
        <v>14155.15</v>
      </c>
      <c r="D20" s="85">
        <v>18947.15</v>
      </c>
      <c r="E20" s="85">
        <v>17.0</v>
      </c>
      <c r="F20" s="85">
        <v>66.0</v>
      </c>
      <c r="G20" s="113">
        <v>83.0</v>
      </c>
      <c r="H20" s="85">
        <v>228.27891566265063</v>
      </c>
      <c r="I20" s="188">
        <v>198.21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84">
        <v>560.0</v>
      </c>
      <c r="C21" s="84">
        <v>21091.3</v>
      </c>
      <c r="D21" s="85">
        <v>21651.3</v>
      </c>
      <c r="E21" s="85">
        <v>2.0</v>
      </c>
      <c r="F21" s="85">
        <v>101.0</v>
      </c>
      <c r="G21" s="113">
        <v>103.0</v>
      </c>
      <c r="H21" s="85">
        <v>210.20679611650485</v>
      </c>
      <c r="I21" s="188">
        <v>130.52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84">
        <v>644.0</v>
      </c>
      <c r="C22" s="84">
        <v>16390.15</v>
      </c>
      <c r="D22" s="85">
        <v>17034.15</v>
      </c>
      <c r="E22" s="85">
        <v>5.0</v>
      </c>
      <c r="F22" s="85">
        <v>69.0</v>
      </c>
      <c r="G22" s="113">
        <v>74.0</v>
      </c>
      <c r="H22" s="85">
        <v>230.19121621621625</v>
      </c>
      <c r="I22" s="188">
        <v>0.0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84">
        <v>276.0</v>
      </c>
      <c r="C23" s="84">
        <v>16226.6</v>
      </c>
      <c r="D23" s="85">
        <v>16502.6</v>
      </c>
      <c r="E23" s="85">
        <v>3.0</v>
      </c>
      <c r="F23" s="85">
        <v>73.0</v>
      </c>
      <c r="G23" s="113">
        <v>76.0</v>
      </c>
      <c r="H23" s="85">
        <v>217.13947368421051</v>
      </c>
      <c r="I23" s="188">
        <v>0.0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93"/>
      <c r="C24" s="84">
        <v>19448.25</v>
      </c>
      <c r="D24" s="85">
        <v>19448.25</v>
      </c>
      <c r="E24" s="49"/>
      <c r="F24" s="85">
        <v>93.0</v>
      </c>
      <c r="G24" s="113">
        <v>93.0</v>
      </c>
      <c r="H24" s="85">
        <v>209.1209677419355</v>
      </c>
      <c r="I24" s="188">
        <v>98.92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1407.4</v>
      </c>
      <c r="D25" s="85">
        <v>1407.4</v>
      </c>
      <c r="E25" s="49"/>
      <c r="F25" s="85">
        <v>9.0</v>
      </c>
      <c r="G25" s="113">
        <v>9.0</v>
      </c>
      <c r="H25" s="85">
        <v>156.3777777777778</v>
      </c>
      <c r="I25" s="188">
        <v>690.38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2973.4</v>
      </c>
      <c r="D26" s="85">
        <v>2973.4</v>
      </c>
      <c r="E26" s="49"/>
      <c r="F26" s="85">
        <v>18.0</v>
      </c>
      <c r="G26" s="113">
        <v>18.0</v>
      </c>
      <c r="H26" s="85">
        <v>165.1888888888889</v>
      </c>
      <c r="I26" s="188">
        <v>169.74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84">
        <v>578.0</v>
      </c>
      <c r="C27" s="84">
        <v>18599.8</v>
      </c>
      <c r="D27" s="85">
        <v>19177.8</v>
      </c>
      <c r="E27" s="85">
        <v>3.0</v>
      </c>
      <c r="F27" s="85">
        <v>90.0</v>
      </c>
      <c r="G27" s="113">
        <v>93.0</v>
      </c>
      <c r="H27" s="85">
        <v>206.21290322580646</v>
      </c>
      <c r="I27" s="188">
        <v>598.02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20723.6</v>
      </c>
      <c r="D28" s="85">
        <v>20723.6</v>
      </c>
      <c r="E28" s="49"/>
      <c r="F28" s="85">
        <v>94.0</v>
      </c>
      <c r="G28" s="113">
        <v>94.0</v>
      </c>
      <c r="H28" s="85">
        <v>220.46382978723403</v>
      </c>
      <c r="I28" s="188">
        <v>490.89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84">
        <v>360.0</v>
      </c>
      <c r="C29" s="84">
        <v>19706.7</v>
      </c>
      <c r="D29" s="85">
        <v>20066.7</v>
      </c>
      <c r="E29" s="85">
        <v>2.0</v>
      </c>
      <c r="F29" s="85">
        <v>88.0</v>
      </c>
      <c r="G29" s="113">
        <v>90.0</v>
      </c>
      <c r="H29" s="85">
        <v>222.96333333333334</v>
      </c>
      <c r="I29" s="188">
        <v>224.65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84">
        <v>819.0</v>
      </c>
      <c r="C30" s="84">
        <v>14920.0</v>
      </c>
      <c r="D30" s="85">
        <v>15739.0</v>
      </c>
      <c r="E30" s="85">
        <v>7.0</v>
      </c>
      <c r="F30" s="85">
        <v>65.0</v>
      </c>
      <c r="G30" s="113">
        <v>72.0</v>
      </c>
      <c r="H30" s="85">
        <v>218.59722222222223</v>
      </c>
      <c r="I30" s="188">
        <v>0.0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84">
        <v>200.0</v>
      </c>
      <c r="C31" s="84">
        <v>21594.0</v>
      </c>
      <c r="D31" s="85">
        <v>21794.0</v>
      </c>
      <c r="E31" s="85">
        <v>2.0</v>
      </c>
      <c r="F31" s="85">
        <v>102.0</v>
      </c>
      <c r="G31" s="113">
        <v>104.0</v>
      </c>
      <c r="H31" s="85">
        <v>209.55769230769232</v>
      </c>
      <c r="I31" s="188">
        <v>87.73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84">
        <v>80.0</v>
      </c>
      <c r="C32" s="84">
        <v>2482.0</v>
      </c>
      <c r="D32" s="85">
        <v>2562.0</v>
      </c>
      <c r="E32" s="85">
        <v>1.0</v>
      </c>
      <c r="F32" s="85">
        <v>13.0</v>
      </c>
      <c r="G32" s="113">
        <v>14.0</v>
      </c>
      <c r="H32" s="85">
        <v>183.0</v>
      </c>
      <c r="I32" s="188">
        <v>423.76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84">
        <v>85.0</v>
      </c>
      <c r="C33" s="84">
        <v>946.6</v>
      </c>
      <c r="D33" s="85">
        <v>1031.6</v>
      </c>
      <c r="E33" s="85">
        <v>1.0</v>
      </c>
      <c r="F33" s="85">
        <v>10.0</v>
      </c>
      <c r="G33" s="113">
        <v>11.0</v>
      </c>
      <c r="H33" s="85">
        <v>93.78181818181817</v>
      </c>
      <c r="I33" s="188">
        <v>414.43</v>
      </c>
      <c r="J33" s="31" t="s">
        <v>451</v>
      </c>
      <c r="K33" s="31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84">
        <v>839.0</v>
      </c>
      <c r="C34" s="84">
        <v>17740.2</v>
      </c>
      <c r="D34" s="85">
        <v>18579.2</v>
      </c>
      <c r="E34" s="85">
        <v>7.0</v>
      </c>
      <c r="F34" s="85">
        <v>84.0</v>
      </c>
      <c r="G34" s="113">
        <v>91.0</v>
      </c>
      <c r="H34" s="85">
        <v>204.16703296703298</v>
      </c>
      <c r="I34" s="188">
        <v>86.0</v>
      </c>
      <c r="J34" s="31" t="s">
        <v>454</v>
      </c>
      <c r="K34" s="31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84">
        <v>555.0</v>
      </c>
      <c r="C35" s="84">
        <v>20915.15</v>
      </c>
      <c r="D35" s="85">
        <v>21470.15</v>
      </c>
      <c r="E35" s="85">
        <v>6.0</v>
      </c>
      <c r="F35" s="85">
        <v>97.0</v>
      </c>
      <c r="G35" s="113">
        <v>103.0</v>
      </c>
      <c r="H35" s="85">
        <v>208.4480582524272</v>
      </c>
      <c r="I35" s="188">
        <v>332.94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84">
        <v>1018.0</v>
      </c>
      <c r="C36" s="84">
        <v>16095.6</v>
      </c>
      <c r="D36" s="85">
        <v>17113.6</v>
      </c>
      <c r="E36" s="85">
        <v>5.0</v>
      </c>
      <c r="F36" s="85">
        <v>79.0</v>
      </c>
      <c r="G36" s="113">
        <v>84.0</v>
      </c>
      <c r="H36" s="85">
        <v>203.73333333333332</v>
      </c>
      <c r="I36" s="188">
        <v>497.58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84">
        <v>587.0</v>
      </c>
      <c r="C37" s="84">
        <v>13777.2</v>
      </c>
      <c r="D37" s="85">
        <v>14364.2</v>
      </c>
      <c r="E37" s="85">
        <v>4.0</v>
      </c>
      <c r="F37" s="85">
        <v>71.0</v>
      </c>
      <c r="G37" s="113">
        <v>75.0</v>
      </c>
      <c r="H37" s="85">
        <v>191.52266666666668</v>
      </c>
      <c r="I37" s="188">
        <v>540.34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84">
        <v>90.0</v>
      </c>
      <c r="C38" s="84">
        <v>14798.2</v>
      </c>
      <c r="D38" s="85">
        <v>14888.2</v>
      </c>
      <c r="E38" s="85">
        <v>1.0</v>
      </c>
      <c r="F38" s="85">
        <v>81.0</v>
      </c>
      <c r="G38" s="113">
        <v>82.0</v>
      </c>
      <c r="H38" s="85">
        <v>181.56341463414634</v>
      </c>
      <c r="I38" s="188">
        <v>950.98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93"/>
      <c r="C39" s="84">
        <v>1757.8</v>
      </c>
      <c r="D39" s="85">
        <v>1757.8</v>
      </c>
      <c r="E39" s="49"/>
      <c r="F39" s="85">
        <v>5.0</v>
      </c>
      <c r="G39" s="113">
        <v>5.0</v>
      </c>
      <c r="H39" s="85">
        <v>351.56</v>
      </c>
      <c r="I39" s="188">
        <v>683.44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93"/>
      <c r="C40" s="84">
        <v>716.2</v>
      </c>
      <c r="D40" s="85">
        <v>716.2</v>
      </c>
      <c r="E40" s="49"/>
      <c r="F40" s="85">
        <v>3.0</v>
      </c>
      <c r="G40" s="113">
        <v>3.0</v>
      </c>
      <c r="H40" s="85">
        <v>238.73333333333335</v>
      </c>
      <c r="I40" s="188">
        <v>716.4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84">
        <v>1923.0</v>
      </c>
      <c r="C41" s="84">
        <v>15599.38</v>
      </c>
      <c r="D41" s="85">
        <v>17522.379999999997</v>
      </c>
      <c r="E41" s="85">
        <v>11.0</v>
      </c>
      <c r="F41" s="85">
        <v>76.0</v>
      </c>
      <c r="G41" s="113">
        <v>87.0</v>
      </c>
      <c r="H41" s="85">
        <v>201.40666666666664</v>
      </c>
      <c r="I41" s="188">
        <v>86.04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84">
        <v>302.0</v>
      </c>
      <c r="C42" s="84">
        <v>14474.4</v>
      </c>
      <c r="D42" s="85">
        <v>14776.4</v>
      </c>
      <c r="E42" s="85">
        <v>2.0</v>
      </c>
      <c r="F42" s="85">
        <v>66.0</v>
      </c>
      <c r="G42" s="113">
        <v>68.0</v>
      </c>
      <c r="H42" s="85">
        <v>217.29999999999998</v>
      </c>
      <c r="I42" s="188">
        <v>125.65</v>
      </c>
      <c r="J42" s="31" t="s">
        <v>455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84">
        <v>2158.0</v>
      </c>
      <c r="C43" s="84">
        <v>17772.3</v>
      </c>
      <c r="D43" s="85">
        <v>19930.3</v>
      </c>
      <c r="E43" s="85">
        <v>11.0</v>
      </c>
      <c r="F43" s="85">
        <v>77.0</v>
      </c>
      <c r="G43" s="113">
        <v>88.0</v>
      </c>
      <c r="H43" s="85">
        <v>226.4806818181818</v>
      </c>
      <c r="I43" s="188">
        <v>0.0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84">
        <v>346.0</v>
      </c>
      <c r="C44" s="84">
        <v>16331.8</v>
      </c>
      <c r="D44" s="85">
        <v>16677.8</v>
      </c>
      <c r="E44" s="85">
        <v>3.0</v>
      </c>
      <c r="F44" s="85">
        <v>73.0</v>
      </c>
      <c r="G44" s="113">
        <v>76.0</v>
      </c>
      <c r="H44" s="85">
        <v>219.44473684210524</v>
      </c>
      <c r="I44" s="188">
        <v>294.92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93"/>
      <c r="C45" s="84">
        <v>16637.6</v>
      </c>
      <c r="D45" s="85">
        <v>16637.6</v>
      </c>
      <c r="E45" s="49"/>
      <c r="F45" s="85">
        <v>77.0</v>
      </c>
      <c r="G45" s="113">
        <v>77.0</v>
      </c>
      <c r="H45" s="85">
        <v>216.07272727272726</v>
      </c>
      <c r="I45" s="188">
        <v>178.32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93"/>
      <c r="C46" s="84">
        <v>30.0</v>
      </c>
      <c r="D46" s="85">
        <v>30.0</v>
      </c>
      <c r="E46" s="49"/>
      <c r="F46" s="85">
        <v>1.0</v>
      </c>
      <c r="G46" s="113">
        <v>1.0</v>
      </c>
      <c r="H46" s="85">
        <v>30.0</v>
      </c>
      <c r="I46" s="188">
        <v>1753.43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93"/>
      <c r="C47" s="84">
        <v>267.0</v>
      </c>
      <c r="D47" s="85">
        <v>267.0</v>
      </c>
      <c r="E47" s="49"/>
      <c r="F47" s="85">
        <v>2.0</v>
      </c>
      <c r="G47" s="113">
        <v>2.0</v>
      </c>
      <c r="H47" s="85">
        <v>133.5</v>
      </c>
      <c r="I47" s="188">
        <v>386.48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84">
        <v>698.0</v>
      </c>
      <c r="C48" s="84">
        <v>14862.3</v>
      </c>
      <c r="D48" s="85">
        <v>15560.3</v>
      </c>
      <c r="E48" s="85">
        <v>3.0</v>
      </c>
      <c r="F48" s="85">
        <v>74.0</v>
      </c>
      <c r="G48" s="113">
        <v>77.0</v>
      </c>
      <c r="H48" s="85">
        <v>202.08181818181816</v>
      </c>
      <c r="I48" s="188">
        <v>357.61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84">
        <v>652.0</v>
      </c>
      <c r="C49" s="84">
        <v>15520.65</v>
      </c>
      <c r="D49" s="85">
        <v>16172.65</v>
      </c>
      <c r="E49" s="85">
        <v>5.0</v>
      </c>
      <c r="F49" s="85">
        <v>72.0</v>
      </c>
      <c r="G49" s="113">
        <v>77.0</v>
      </c>
      <c r="H49" s="85">
        <v>210.03441558441557</v>
      </c>
      <c r="I49" s="188">
        <v>350.65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84">
        <v>1634.0</v>
      </c>
      <c r="C50" s="84">
        <v>12199.8</v>
      </c>
      <c r="D50" s="85">
        <v>13833.8</v>
      </c>
      <c r="E50" s="85">
        <v>8.0</v>
      </c>
      <c r="F50" s="85">
        <v>52.0</v>
      </c>
      <c r="G50" s="113">
        <v>60.0</v>
      </c>
      <c r="H50" s="85">
        <v>230.56333333333333</v>
      </c>
      <c r="I50" s="188">
        <v>481.67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84">
        <v>1936.0</v>
      </c>
      <c r="C51" s="84">
        <v>12021.0</v>
      </c>
      <c r="D51" s="85">
        <v>13957.0</v>
      </c>
      <c r="E51" s="85">
        <v>10.0</v>
      </c>
      <c r="F51" s="85">
        <v>64.0</v>
      </c>
      <c r="G51" s="113">
        <v>74.0</v>
      </c>
      <c r="H51" s="85">
        <v>188.6081081081081</v>
      </c>
      <c r="I51" s="188">
        <v>0.0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84">
        <v>735.0</v>
      </c>
      <c r="C52" s="84">
        <v>14435.0</v>
      </c>
      <c r="D52" s="85">
        <v>15170.0</v>
      </c>
      <c r="E52" s="85">
        <v>3.0</v>
      </c>
      <c r="F52" s="85">
        <v>68.0</v>
      </c>
      <c r="G52" s="113">
        <v>71.0</v>
      </c>
      <c r="H52" s="85">
        <v>213.66197183098592</v>
      </c>
      <c r="I52" s="188">
        <v>1036.48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84">
        <v>778.0</v>
      </c>
      <c r="C53" s="84">
        <v>649.0</v>
      </c>
      <c r="D53" s="85">
        <v>1427.0</v>
      </c>
      <c r="E53" s="85">
        <v>3.0</v>
      </c>
      <c r="F53" s="85">
        <v>2.0</v>
      </c>
      <c r="G53" s="113">
        <v>5.0</v>
      </c>
      <c r="H53" s="85">
        <v>285.4</v>
      </c>
      <c r="I53" s="188">
        <v>718.45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84">
        <v>319.0</v>
      </c>
      <c r="C54" s="84">
        <v>356.4</v>
      </c>
      <c r="D54" s="85">
        <v>675.4</v>
      </c>
      <c r="E54" s="85">
        <v>4.0</v>
      </c>
      <c r="F54" s="85">
        <v>2.0</v>
      </c>
      <c r="G54" s="113">
        <v>6.0</v>
      </c>
      <c r="H54" s="85">
        <v>112.56666666666666</v>
      </c>
      <c r="I54" s="188">
        <v>554.68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93"/>
      <c r="C55" s="84">
        <v>16732.2</v>
      </c>
      <c r="D55" s="85">
        <v>16732.2</v>
      </c>
      <c r="E55" s="49"/>
      <c r="F55" s="85">
        <v>85.0</v>
      </c>
      <c r="G55" s="113">
        <v>85.0</v>
      </c>
      <c r="H55" s="85">
        <v>196.84941176470588</v>
      </c>
      <c r="I55" s="188">
        <v>631.66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93"/>
      <c r="C56" s="84">
        <v>15748.8</v>
      </c>
      <c r="D56" s="85">
        <v>15748.8</v>
      </c>
      <c r="E56" s="49"/>
      <c r="F56" s="85">
        <v>73.0</v>
      </c>
      <c r="G56" s="113">
        <v>73.0</v>
      </c>
      <c r="H56" s="85">
        <v>215.73698630136985</v>
      </c>
      <c r="I56" s="188">
        <v>460.24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93"/>
      <c r="C57" s="84">
        <v>16861.8</v>
      </c>
      <c r="D57" s="85">
        <v>16861.8</v>
      </c>
      <c r="E57" s="49"/>
      <c r="F57" s="85">
        <v>81.0</v>
      </c>
      <c r="G57" s="113">
        <v>81.0</v>
      </c>
      <c r="H57" s="85">
        <v>208.17037037037036</v>
      </c>
      <c r="I57" s="188">
        <v>254.38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93"/>
      <c r="C58" s="84">
        <v>15826.6</v>
      </c>
      <c r="D58" s="85">
        <v>15826.6</v>
      </c>
      <c r="E58" s="49"/>
      <c r="F58" s="85">
        <v>65.0</v>
      </c>
      <c r="G58" s="113">
        <v>65.0</v>
      </c>
      <c r="H58" s="85">
        <v>243.48615384615385</v>
      </c>
      <c r="I58" s="188">
        <v>356.72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84">
        <v>4793.8</v>
      </c>
      <c r="C59" s="84">
        <v>8593.8</v>
      </c>
      <c r="D59" s="85">
        <v>13387.599999999999</v>
      </c>
      <c r="E59" s="85">
        <v>17.0</v>
      </c>
      <c r="F59" s="85">
        <v>49.0</v>
      </c>
      <c r="G59" s="113">
        <v>66.0</v>
      </c>
      <c r="H59" s="85">
        <v>202.84242424242422</v>
      </c>
      <c r="I59" s="188">
        <v>2603.94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93"/>
      <c r="C60" s="84">
        <v>0.0</v>
      </c>
      <c r="D60" s="49"/>
      <c r="E60" s="49"/>
      <c r="F60" s="85">
        <v>0.0</v>
      </c>
      <c r="G60" s="94"/>
      <c r="H60" s="49"/>
      <c r="I60" s="188">
        <v>944.11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84">
        <v>226.0</v>
      </c>
      <c r="C61" s="84">
        <v>812.0</v>
      </c>
      <c r="D61" s="85">
        <v>1038.0</v>
      </c>
      <c r="E61" s="85">
        <v>1.0</v>
      </c>
      <c r="F61" s="85">
        <v>2.0</v>
      </c>
      <c r="G61" s="113">
        <v>3.0</v>
      </c>
      <c r="H61" s="85">
        <v>346.0</v>
      </c>
      <c r="I61" s="188">
        <v>492.44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84">
        <v>379.0</v>
      </c>
      <c r="C62" s="84">
        <v>16087.6</v>
      </c>
      <c r="D62" s="85">
        <v>16466.6</v>
      </c>
      <c r="E62" s="85">
        <v>2.0</v>
      </c>
      <c r="F62" s="85">
        <v>76.0</v>
      </c>
      <c r="G62" s="113">
        <v>78.0</v>
      </c>
      <c r="H62" s="85">
        <v>211.1102564102564</v>
      </c>
      <c r="I62" s="188">
        <v>280.31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84">
        <v>376.0</v>
      </c>
      <c r="C63" s="84">
        <v>16618.85</v>
      </c>
      <c r="D63" s="85">
        <v>16994.85</v>
      </c>
      <c r="E63" s="85">
        <v>1.0</v>
      </c>
      <c r="F63" s="85">
        <v>73.0</v>
      </c>
      <c r="G63" s="113">
        <v>74.0</v>
      </c>
      <c r="H63" s="85">
        <v>229.6601351351351</v>
      </c>
      <c r="I63" s="188">
        <v>219.5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84">
        <v>1818.0</v>
      </c>
      <c r="C64" s="84">
        <v>14286.8</v>
      </c>
      <c r="D64" s="85">
        <v>16104.8</v>
      </c>
      <c r="E64" s="85">
        <v>8.0</v>
      </c>
      <c r="F64" s="85">
        <v>65.0</v>
      </c>
      <c r="G64" s="113">
        <v>73.0</v>
      </c>
      <c r="H64" s="85">
        <v>220.61369863013698</v>
      </c>
      <c r="I64" s="188">
        <v>342.62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84">
        <v>1038.0</v>
      </c>
      <c r="C65" s="84">
        <v>17075.1</v>
      </c>
      <c r="D65" s="85">
        <v>18113.1</v>
      </c>
      <c r="E65" s="85">
        <v>5.0</v>
      </c>
      <c r="F65" s="85">
        <v>85.0</v>
      </c>
      <c r="G65" s="113">
        <v>90.0</v>
      </c>
      <c r="H65" s="85">
        <v>201.25666666666666</v>
      </c>
      <c r="I65" s="188">
        <v>286.25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84">
        <v>1236.0</v>
      </c>
      <c r="C66" s="84">
        <v>13057.5</v>
      </c>
      <c r="D66" s="85">
        <v>14293.5</v>
      </c>
      <c r="E66" s="85">
        <v>6.0</v>
      </c>
      <c r="F66" s="85">
        <v>68.0</v>
      </c>
      <c r="G66" s="113">
        <v>74.0</v>
      </c>
      <c r="H66" s="85">
        <v>193.15540540540542</v>
      </c>
      <c r="I66" s="188">
        <v>46.06</v>
      </c>
      <c r="J66" s="31" t="s">
        <v>452</v>
      </c>
      <c r="K66" s="52"/>
      <c r="L66" s="158" t="s">
        <v>485</v>
      </c>
      <c r="M66" s="158" t="s">
        <v>486</v>
      </c>
      <c r="N66" s="159">
        <v>0.32</v>
      </c>
      <c r="O66" s="52"/>
      <c r="P66" s="41">
        <v>180.0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93"/>
      <c r="C67" s="84">
        <v>1951.4</v>
      </c>
      <c r="D67" s="85">
        <v>1951.4</v>
      </c>
      <c r="E67" s="49"/>
      <c r="F67" s="85">
        <v>5.0</v>
      </c>
      <c r="G67" s="113">
        <v>5.0</v>
      </c>
      <c r="H67" s="85">
        <v>390.28000000000003</v>
      </c>
      <c r="I67" s="188">
        <v>731.76</v>
      </c>
      <c r="J67" s="31" t="s">
        <v>457</v>
      </c>
      <c r="K67" s="52"/>
      <c r="L67" s="158" t="s">
        <v>485</v>
      </c>
      <c r="M67" s="158" t="s">
        <v>484</v>
      </c>
      <c r="N67" s="159">
        <v>0.2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84">
        <v>42.0</v>
      </c>
      <c r="C68" s="84">
        <v>487.4</v>
      </c>
      <c r="D68" s="85">
        <v>529.4</v>
      </c>
      <c r="E68" s="85">
        <v>1.0</v>
      </c>
      <c r="F68" s="85">
        <v>5.0</v>
      </c>
      <c r="G68" s="113">
        <v>6.0</v>
      </c>
      <c r="H68" s="85">
        <v>88.23333333333333</v>
      </c>
      <c r="I68" s="188">
        <v>89.73</v>
      </c>
      <c r="J68" s="31" t="s">
        <v>451</v>
      </c>
      <c r="K68" s="52"/>
      <c r="L68" s="158" t="s">
        <v>485</v>
      </c>
      <c r="M68" s="158" t="s">
        <v>491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84">
        <v>296.0</v>
      </c>
      <c r="C69" s="84">
        <v>16057.05</v>
      </c>
      <c r="D69" s="85">
        <v>16353.05</v>
      </c>
      <c r="E69" s="85">
        <v>1.0</v>
      </c>
      <c r="F69" s="85">
        <v>79.0</v>
      </c>
      <c r="G69" s="113">
        <v>80.0</v>
      </c>
      <c r="H69" s="85">
        <v>204.41312499999998</v>
      </c>
      <c r="I69" s="188">
        <v>339.0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84">
        <v>1954.0</v>
      </c>
      <c r="C70" s="84">
        <v>16875.7</v>
      </c>
      <c r="D70" s="85">
        <v>18829.7</v>
      </c>
      <c r="E70" s="85">
        <v>7.0</v>
      </c>
      <c r="F70" s="85">
        <v>74.0</v>
      </c>
      <c r="G70" s="113">
        <v>81.0</v>
      </c>
      <c r="H70" s="85">
        <v>232.46543209876543</v>
      </c>
      <c r="I70" s="188">
        <v>817.13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84">
        <v>312.0</v>
      </c>
      <c r="C71" s="84">
        <v>17454.8</v>
      </c>
      <c r="D71" s="85">
        <v>17766.8</v>
      </c>
      <c r="E71" s="85">
        <v>2.0</v>
      </c>
      <c r="F71" s="85">
        <v>77.0</v>
      </c>
      <c r="G71" s="113">
        <v>79.0</v>
      </c>
      <c r="H71" s="85">
        <v>224.89620253164557</v>
      </c>
      <c r="I71" s="188">
        <v>563.37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46189.0</v>
      </c>
      <c r="B72" s="84">
        <v>2475.0</v>
      </c>
      <c r="C72" s="84">
        <v>13202.8</v>
      </c>
      <c r="D72" s="85">
        <v>15677.8</v>
      </c>
      <c r="E72" s="85">
        <v>10.0</v>
      </c>
      <c r="F72" s="85">
        <v>65.0</v>
      </c>
      <c r="G72" s="113">
        <v>75.0</v>
      </c>
      <c r="H72" s="85">
        <v>209.03733333333332</v>
      </c>
      <c r="I72" s="188">
        <v>15.35</v>
      </c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46188.0</v>
      </c>
      <c r="B73" s="84">
        <v>581.0</v>
      </c>
      <c r="C73" s="84">
        <v>19288.8</v>
      </c>
      <c r="D73" s="85">
        <v>19869.8</v>
      </c>
      <c r="E73" s="85">
        <v>2.0</v>
      </c>
      <c r="F73" s="85">
        <v>82.0</v>
      </c>
      <c r="G73" s="113">
        <v>84.0</v>
      </c>
      <c r="H73" s="85">
        <v>236.5452380952381</v>
      </c>
      <c r="I73" s="188">
        <v>350.77</v>
      </c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46187.0</v>
      </c>
      <c r="B74" s="84">
        <v>430.0</v>
      </c>
      <c r="C74" s="84">
        <v>1961.8</v>
      </c>
      <c r="D74" s="85">
        <v>2391.8</v>
      </c>
      <c r="E74" s="85">
        <v>1.0</v>
      </c>
      <c r="F74" s="85">
        <v>10.0</v>
      </c>
      <c r="G74" s="113">
        <v>11.0</v>
      </c>
      <c r="H74" s="85">
        <v>217.43636363636367</v>
      </c>
      <c r="I74" s="188">
        <v>643.82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46186.0</v>
      </c>
      <c r="B75" s="93"/>
      <c r="C75" s="84">
        <v>1009.6</v>
      </c>
      <c r="D75" s="85">
        <v>1009.6</v>
      </c>
      <c r="E75" s="49"/>
      <c r="F75" s="85">
        <v>6.0</v>
      </c>
      <c r="G75" s="113">
        <v>6.0</v>
      </c>
      <c r="H75" s="85">
        <v>168.26666666666668</v>
      </c>
      <c r="I75" s="188">
        <v>515.4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46185.0</v>
      </c>
      <c r="B76" s="84">
        <v>899.0</v>
      </c>
      <c r="C76" s="84">
        <v>1062.8</v>
      </c>
      <c r="D76" s="85">
        <v>1961.8</v>
      </c>
      <c r="E76" s="85">
        <v>3.0</v>
      </c>
      <c r="F76" s="85">
        <v>6.0</v>
      </c>
      <c r="G76" s="113">
        <v>9.0</v>
      </c>
      <c r="H76" s="85">
        <v>217.97777777777776</v>
      </c>
      <c r="I76" s="188">
        <v>185.11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46184.0</v>
      </c>
      <c r="B77" s="84">
        <v>430.0</v>
      </c>
      <c r="C77" s="84">
        <v>14943.4</v>
      </c>
      <c r="D77" s="85">
        <v>15373.4</v>
      </c>
      <c r="E77" s="85">
        <v>3.0</v>
      </c>
      <c r="F77" s="85">
        <v>70.0</v>
      </c>
      <c r="G77" s="113">
        <v>73.0</v>
      </c>
      <c r="H77" s="85">
        <v>210.5945205479452</v>
      </c>
      <c r="I77" s="188">
        <v>147.76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46183.0</v>
      </c>
      <c r="B78" s="93"/>
      <c r="C78" s="84">
        <v>17557.35</v>
      </c>
      <c r="D78" s="85">
        <v>17557.35</v>
      </c>
      <c r="E78" s="49"/>
      <c r="F78" s="85">
        <v>74.0</v>
      </c>
      <c r="G78" s="113">
        <v>74.0</v>
      </c>
      <c r="H78" s="85">
        <v>237.26148648648646</v>
      </c>
      <c r="I78" s="188">
        <v>0.0</v>
      </c>
      <c r="J78" s="31" t="s">
        <v>456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46182.0</v>
      </c>
      <c r="B79" s="84">
        <v>946.0</v>
      </c>
      <c r="C79" s="84">
        <v>15640.5</v>
      </c>
      <c r="D79" s="85">
        <v>16586.5</v>
      </c>
      <c r="E79" s="85">
        <v>4.0</v>
      </c>
      <c r="F79" s="85">
        <v>87.0</v>
      </c>
      <c r="G79" s="113">
        <v>91.0</v>
      </c>
      <c r="H79" s="85">
        <v>182.26923076923077</v>
      </c>
      <c r="I79" s="188">
        <v>98.73</v>
      </c>
      <c r="J79" s="31" t="s">
        <v>453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46181.0</v>
      </c>
      <c r="B80" s="84">
        <v>1340.0</v>
      </c>
      <c r="C80" s="84">
        <v>11634.0</v>
      </c>
      <c r="D80" s="85">
        <v>12974.0</v>
      </c>
      <c r="E80" s="85">
        <v>4.0</v>
      </c>
      <c r="F80" s="85">
        <v>55.0</v>
      </c>
      <c r="G80" s="113">
        <v>59.0</v>
      </c>
      <c r="H80" s="85">
        <v>219.89830508474577</v>
      </c>
      <c r="I80" s="188">
        <v>207.44</v>
      </c>
      <c r="J80" s="31" t="s">
        <v>452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46180.0</v>
      </c>
      <c r="B81" s="93"/>
      <c r="C81" s="84">
        <v>873.8</v>
      </c>
      <c r="D81" s="85">
        <v>873.8</v>
      </c>
      <c r="E81" s="49"/>
      <c r="F81" s="85">
        <v>4.0</v>
      </c>
      <c r="G81" s="113">
        <v>4.0</v>
      </c>
      <c r="H81" s="85">
        <v>218.45</v>
      </c>
      <c r="I81" s="188">
        <v>1092.8</v>
      </c>
      <c r="J81" s="31" t="s">
        <v>457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46179.0</v>
      </c>
      <c r="B82" s="84">
        <v>621.0</v>
      </c>
      <c r="C82" s="84">
        <v>1313.6</v>
      </c>
      <c r="D82" s="85">
        <v>1934.6</v>
      </c>
      <c r="E82" s="85">
        <v>4.0</v>
      </c>
      <c r="F82" s="85">
        <v>6.0</v>
      </c>
      <c r="G82" s="113">
        <v>10.0</v>
      </c>
      <c r="H82" s="85">
        <v>193.45999999999998</v>
      </c>
      <c r="I82" s="188">
        <v>622.26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46178.0</v>
      </c>
      <c r="B83" s="84">
        <v>1033.0</v>
      </c>
      <c r="C83" s="84">
        <v>15104.2</v>
      </c>
      <c r="D83" s="85">
        <v>16137.2</v>
      </c>
      <c r="E83" s="85">
        <v>6.0</v>
      </c>
      <c r="F83" s="85">
        <v>70.0</v>
      </c>
      <c r="G83" s="113">
        <v>76.0</v>
      </c>
      <c r="H83" s="85">
        <v>212.33157894736843</v>
      </c>
      <c r="I83" s="188">
        <v>433.81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46177.0</v>
      </c>
      <c r="B84" s="84">
        <v>3153.0</v>
      </c>
      <c r="C84" s="84">
        <v>12728.0</v>
      </c>
      <c r="D84" s="85">
        <v>15881.0</v>
      </c>
      <c r="E84" s="85">
        <v>16.0</v>
      </c>
      <c r="F84" s="85">
        <v>62.0</v>
      </c>
      <c r="G84" s="113">
        <v>78.0</v>
      </c>
      <c r="H84" s="85">
        <v>203.60256410256412</v>
      </c>
      <c r="I84" s="188">
        <v>243.94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46176.0</v>
      </c>
      <c r="B85" s="84">
        <v>895.0</v>
      </c>
      <c r="C85" s="84">
        <v>13830.3</v>
      </c>
      <c r="D85" s="85">
        <v>14725.3</v>
      </c>
      <c r="E85" s="85">
        <v>3.0</v>
      </c>
      <c r="F85" s="85">
        <v>67.0</v>
      </c>
      <c r="G85" s="113">
        <v>70.0</v>
      </c>
      <c r="H85" s="85">
        <v>210.36142857142855</v>
      </c>
      <c r="I85" s="188">
        <v>226.9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46175.0</v>
      </c>
      <c r="B86" s="84">
        <v>3769.0</v>
      </c>
      <c r="C86" s="84">
        <v>15317.65</v>
      </c>
      <c r="D86" s="85">
        <v>19086.65</v>
      </c>
      <c r="E86" s="85">
        <v>16.0</v>
      </c>
      <c r="F86" s="85">
        <v>73.0</v>
      </c>
      <c r="G86" s="113">
        <v>89.0</v>
      </c>
      <c r="H86" s="85">
        <v>214.45674157303372</v>
      </c>
      <c r="I86" s="188">
        <v>98.31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46174.0</v>
      </c>
      <c r="B87" s="84">
        <v>926.0</v>
      </c>
      <c r="C87" s="84">
        <v>18004.5</v>
      </c>
      <c r="D87" s="85">
        <v>18930.5</v>
      </c>
      <c r="E87" s="85">
        <v>6.0</v>
      </c>
      <c r="F87" s="85">
        <v>79.0</v>
      </c>
      <c r="G87" s="113">
        <v>85.0</v>
      </c>
      <c r="H87" s="85">
        <v>222.71176470588236</v>
      </c>
      <c r="I87" s="188">
        <v>178.05</v>
      </c>
      <c r="J87" s="31" t="s">
        <v>452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46172.0</v>
      </c>
      <c r="B88" s="93"/>
      <c r="C88" s="84">
        <v>523.0</v>
      </c>
      <c r="D88" s="85">
        <v>523.0</v>
      </c>
      <c r="E88" s="49"/>
      <c r="F88" s="85">
        <v>3.0</v>
      </c>
      <c r="G88" s="113">
        <v>3.0</v>
      </c>
      <c r="H88" s="85">
        <v>174.33333333333334</v>
      </c>
      <c r="I88" s="188">
        <v>2266.82</v>
      </c>
      <c r="J88" s="31" t="s">
        <v>451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46171.0</v>
      </c>
      <c r="B89" s="84">
        <v>837.0</v>
      </c>
      <c r="C89" s="84">
        <v>16455.9</v>
      </c>
      <c r="D89" s="85">
        <v>17292.9</v>
      </c>
      <c r="E89" s="85">
        <v>4.0</v>
      </c>
      <c r="F89" s="85">
        <v>81.0</v>
      </c>
      <c r="G89" s="113">
        <v>85.0</v>
      </c>
      <c r="H89" s="85">
        <v>203.4458823529412</v>
      </c>
      <c r="I89" s="188">
        <v>1448.3</v>
      </c>
      <c r="J89" s="31" t="s">
        <v>454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46170.0</v>
      </c>
      <c r="B90" s="84">
        <v>746.0</v>
      </c>
      <c r="C90" s="84">
        <v>18450.4</v>
      </c>
      <c r="D90" s="85">
        <v>19196.4</v>
      </c>
      <c r="E90" s="85">
        <v>2.0</v>
      </c>
      <c r="F90" s="85">
        <v>83.0</v>
      </c>
      <c r="G90" s="113">
        <v>85.0</v>
      </c>
      <c r="H90" s="85">
        <v>225.84</v>
      </c>
      <c r="I90" s="188">
        <v>1868.62</v>
      </c>
      <c r="J90" s="31" t="s">
        <v>455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46169.0</v>
      </c>
      <c r="B91" s="84">
        <v>689.0</v>
      </c>
      <c r="C91" s="84">
        <v>13023.35</v>
      </c>
      <c r="D91" s="85">
        <v>13712.35</v>
      </c>
      <c r="E91" s="85">
        <v>3.0</v>
      </c>
      <c r="F91" s="85">
        <v>64.0</v>
      </c>
      <c r="G91" s="113">
        <v>67.0</v>
      </c>
      <c r="H91" s="85">
        <v>204.66194029850746</v>
      </c>
      <c r="I91" s="188">
        <v>1305.46</v>
      </c>
      <c r="J91" s="31" t="s">
        <v>456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46168.0</v>
      </c>
      <c r="B92" s="84">
        <v>1135.0</v>
      </c>
      <c r="C92" s="84">
        <v>16638.3</v>
      </c>
      <c r="D92" s="85">
        <v>17773.3</v>
      </c>
      <c r="E92" s="85">
        <v>4.0</v>
      </c>
      <c r="F92" s="85">
        <v>82.0</v>
      </c>
      <c r="G92" s="113">
        <v>86.0</v>
      </c>
      <c r="H92" s="85">
        <v>206.66627906976743</v>
      </c>
      <c r="I92" s="188">
        <v>1283.04</v>
      </c>
      <c r="J92" s="31" t="s">
        <v>453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46167.0</v>
      </c>
      <c r="B93" s="84">
        <v>12642.0</v>
      </c>
      <c r="C93" s="84">
        <v>932.0</v>
      </c>
      <c r="D93" s="85">
        <v>13574.0</v>
      </c>
      <c r="E93" s="85">
        <v>59.0</v>
      </c>
      <c r="F93" s="85">
        <v>7.0</v>
      </c>
      <c r="G93" s="113">
        <v>66.0</v>
      </c>
      <c r="H93" s="85">
        <v>205.66666666666666</v>
      </c>
      <c r="I93" s="188">
        <v>431.62</v>
      </c>
      <c r="J93" s="31" t="s">
        <v>452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46166.0</v>
      </c>
      <c r="B94" s="93"/>
      <c r="C94" s="84">
        <v>1245.0</v>
      </c>
      <c r="D94" s="85">
        <v>1245.0</v>
      </c>
      <c r="E94" s="49"/>
      <c r="F94" s="85">
        <v>8.0</v>
      </c>
      <c r="G94" s="113">
        <v>8.0</v>
      </c>
      <c r="H94" s="85">
        <v>155.625</v>
      </c>
      <c r="I94" s="188">
        <v>983.49</v>
      </c>
      <c r="J94" s="31" t="s">
        <v>457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46165.0</v>
      </c>
      <c r="B95" s="84">
        <v>155.0</v>
      </c>
      <c r="C95" s="84">
        <v>1943.3</v>
      </c>
      <c r="D95" s="85">
        <v>2098.3</v>
      </c>
      <c r="E95" s="85">
        <v>1.0</v>
      </c>
      <c r="F95" s="85">
        <v>11.0</v>
      </c>
      <c r="G95" s="113">
        <v>12.0</v>
      </c>
      <c r="H95" s="85">
        <v>174.85833333333335</v>
      </c>
      <c r="I95" s="188">
        <v>162.43</v>
      </c>
      <c r="J95" s="31" t="s">
        <v>451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46164.0</v>
      </c>
      <c r="B96" s="93"/>
      <c r="C96" s="84">
        <v>17234.1</v>
      </c>
      <c r="D96" s="85">
        <v>17234.1</v>
      </c>
      <c r="E96" s="49"/>
      <c r="F96" s="85">
        <v>84.0</v>
      </c>
      <c r="G96" s="113">
        <v>84.0</v>
      </c>
      <c r="H96" s="85">
        <v>205.16785714285712</v>
      </c>
      <c r="I96" s="188">
        <v>704.46</v>
      </c>
      <c r="J96" s="31" t="s">
        <v>454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46163.0</v>
      </c>
      <c r="B97" s="84">
        <v>439.0</v>
      </c>
      <c r="C97" s="84">
        <v>15816.6</v>
      </c>
      <c r="D97" s="85">
        <v>16255.6</v>
      </c>
      <c r="E97" s="85">
        <v>1.0</v>
      </c>
      <c r="F97" s="85">
        <v>70.0</v>
      </c>
      <c r="G97" s="113">
        <v>71.0</v>
      </c>
      <c r="H97" s="85">
        <v>228.95211267605634</v>
      </c>
      <c r="I97" s="188">
        <v>459.29</v>
      </c>
      <c r="J97" s="31" t="s">
        <v>455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46162.0</v>
      </c>
      <c r="B98" s="93"/>
      <c r="C98" s="84">
        <v>16423.9</v>
      </c>
      <c r="D98" s="85">
        <v>16423.9</v>
      </c>
      <c r="E98" s="49"/>
      <c r="F98" s="85">
        <v>74.0</v>
      </c>
      <c r="G98" s="113">
        <v>74.0</v>
      </c>
      <c r="H98" s="85">
        <v>221.9445945945946</v>
      </c>
      <c r="I98" s="188">
        <v>191.96</v>
      </c>
      <c r="J98" s="31" t="s">
        <v>456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46161.0</v>
      </c>
      <c r="B99" s="93"/>
      <c r="C99" s="84">
        <v>13184.0</v>
      </c>
      <c r="D99" s="85">
        <v>13184.0</v>
      </c>
      <c r="E99" s="49"/>
      <c r="F99" s="85">
        <v>60.0</v>
      </c>
      <c r="G99" s="113">
        <v>60.0</v>
      </c>
      <c r="H99" s="85">
        <v>219.73333333333332</v>
      </c>
      <c r="I99" s="188">
        <v>182.73</v>
      </c>
      <c r="J99" s="31" t="s">
        <v>453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46160.0</v>
      </c>
      <c r="B100" s="93"/>
      <c r="C100" s="84">
        <v>15152.4</v>
      </c>
      <c r="D100" s="85">
        <v>15152.4</v>
      </c>
      <c r="E100" s="49"/>
      <c r="F100" s="85">
        <v>67.0</v>
      </c>
      <c r="G100" s="113">
        <v>67.0</v>
      </c>
      <c r="H100" s="85">
        <v>226.15522388059702</v>
      </c>
      <c r="I100" s="188">
        <v>192.19</v>
      </c>
      <c r="J100" s="31" t="s">
        <v>452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46159.0</v>
      </c>
      <c r="B101" s="93"/>
      <c r="C101" s="84">
        <v>517.9</v>
      </c>
      <c r="D101" s="85">
        <v>517.9</v>
      </c>
      <c r="E101" s="49"/>
      <c r="F101" s="85">
        <v>5.0</v>
      </c>
      <c r="G101" s="113">
        <v>5.0</v>
      </c>
      <c r="H101" s="85">
        <v>103.58</v>
      </c>
      <c r="I101" s="188">
        <v>409.15</v>
      </c>
      <c r="J101" s="31" t="s">
        <v>457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46158.0</v>
      </c>
      <c r="B102" s="93"/>
      <c r="C102" s="84">
        <v>638.5</v>
      </c>
      <c r="D102" s="85">
        <v>638.5</v>
      </c>
      <c r="E102" s="49"/>
      <c r="F102" s="85">
        <v>6.0</v>
      </c>
      <c r="G102" s="113">
        <v>6.0</v>
      </c>
      <c r="H102" s="85">
        <v>106.41666666666667</v>
      </c>
      <c r="I102" s="188">
        <v>183.28</v>
      </c>
      <c r="J102" s="31" t="s">
        <v>451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46157.0</v>
      </c>
      <c r="B103" s="84">
        <v>90.0</v>
      </c>
      <c r="C103" s="84">
        <v>14795.4</v>
      </c>
      <c r="D103" s="85">
        <v>14885.4</v>
      </c>
      <c r="E103" s="85">
        <v>1.0</v>
      </c>
      <c r="F103" s="85">
        <v>67.0</v>
      </c>
      <c r="G103" s="113">
        <v>68.0</v>
      </c>
      <c r="H103" s="85">
        <v>218.9029411764706</v>
      </c>
      <c r="I103" s="188">
        <v>473.94</v>
      </c>
      <c r="J103" s="31" t="s">
        <v>454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46156.0</v>
      </c>
      <c r="B104" s="84">
        <v>174.0</v>
      </c>
      <c r="C104" s="84">
        <v>14930.5</v>
      </c>
      <c r="D104" s="85">
        <v>15104.5</v>
      </c>
      <c r="E104" s="85">
        <v>1.0</v>
      </c>
      <c r="F104" s="85">
        <v>72.0</v>
      </c>
      <c r="G104" s="113">
        <v>73.0</v>
      </c>
      <c r="H104" s="85">
        <v>206.91095890410958</v>
      </c>
      <c r="I104" s="188">
        <v>429.42</v>
      </c>
      <c r="J104" s="31" t="s">
        <v>455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46155.0</v>
      </c>
      <c r="B105" s="84">
        <v>165.0</v>
      </c>
      <c r="C105" s="84">
        <v>14889.7</v>
      </c>
      <c r="D105" s="85">
        <v>15054.7</v>
      </c>
      <c r="E105" s="85">
        <v>1.0</v>
      </c>
      <c r="F105" s="85">
        <v>67.0</v>
      </c>
      <c r="G105" s="113">
        <v>68.0</v>
      </c>
      <c r="H105" s="85">
        <v>221.39264705882354</v>
      </c>
      <c r="I105" s="188">
        <v>3374.15</v>
      </c>
      <c r="J105" s="31" t="s">
        <v>456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46154.0</v>
      </c>
      <c r="B106" s="84">
        <v>1698.0</v>
      </c>
      <c r="C106" s="84">
        <v>11066.95</v>
      </c>
      <c r="D106" s="85">
        <v>12764.95</v>
      </c>
      <c r="E106" s="85">
        <v>8.0</v>
      </c>
      <c r="F106" s="85">
        <v>54.0</v>
      </c>
      <c r="G106" s="113">
        <v>62.0</v>
      </c>
      <c r="H106" s="85">
        <v>205.88629032258066</v>
      </c>
      <c r="I106" s="188">
        <v>3593.29</v>
      </c>
      <c r="J106" s="31" t="s">
        <v>453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46153.0</v>
      </c>
      <c r="B107" s="84">
        <v>1418.0</v>
      </c>
      <c r="C107" s="84">
        <v>0.0</v>
      </c>
      <c r="D107" s="85">
        <v>1418.0</v>
      </c>
      <c r="E107" s="85">
        <v>8.0</v>
      </c>
      <c r="F107" s="85">
        <v>0.0</v>
      </c>
      <c r="G107" s="113">
        <v>8.0</v>
      </c>
      <c r="H107" s="85">
        <v>177.25</v>
      </c>
      <c r="I107" s="188">
        <v>4666.69</v>
      </c>
      <c r="J107" s="31" t="s">
        <v>452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46152.0</v>
      </c>
      <c r="B108" s="84">
        <v>2025.9</v>
      </c>
      <c r="C108" s="84">
        <v>0.0</v>
      </c>
      <c r="D108" s="85">
        <v>2025.9</v>
      </c>
      <c r="E108" s="85">
        <v>9.0</v>
      </c>
      <c r="F108" s="85">
        <v>0.0</v>
      </c>
      <c r="G108" s="113">
        <v>9.0</v>
      </c>
      <c r="H108" s="85">
        <v>225.10000000000002</v>
      </c>
      <c r="I108" s="188">
        <v>3039.14</v>
      </c>
      <c r="J108" s="31" t="s">
        <v>457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46151.0</v>
      </c>
      <c r="B109" s="84">
        <v>1467.0</v>
      </c>
      <c r="C109" s="84">
        <v>0.0</v>
      </c>
      <c r="D109" s="85">
        <v>1467.0</v>
      </c>
      <c r="E109" s="85">
        <v>7.0</v>
      </c>
      <c r="F109" s="85">
        <v>0.0</v>
      </c>
      <c r="G109" s="113">
        <v>7.0</v>
      </c>
      <c r="H109" s="85">
        <v>209.57142857142858</v>
      </c>
      <c r="I109" s="188">
        <v>5398.42</v>
      </c>
      <c r="J109" s="31" t="s">
        <v>451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46150.0</v>
      </c>
      <c r="B110" s="84">
        <v>16049.2</v>
      </c>
      <c r="C110" s="84">
        <v>0.0</v>
      </c>
      <c r="D110" s="85">
        <v>16049.2</v>
      </c>
      <c r="E110" s="85">
        <v>64.0</v>
      </c>
      <c r="F110" s="85">
        <v>0.0</v>
      </c>
      <c r="G110" s="113">
        <v>64.0</v>
      </c>
      <c r="H110" s="85">
        <v>250.76875</v>
      </c>
      <c r="I110" s="188">
        <v>2520.15</v>
      </c>
      <c r="J110" s="31" t="s">
        <v>454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46149.0</v>
      </c>
      <c r="B111" s="84">
        <v>14577.6</v>
      </c>
      <c r="C111" s="84">
        <v>0.0</v>
      </c>
      <c r="D111" s="85">
        <v>14577.6</v>
      </c>
      <c r="E111" s="85">
        <v>60.0</v>
      </c>
      <c r="F111" s="85">
        <v>0.0</v>
      </c>
      <c r="G111" s="113">
        <v>60.0</v>
      </c>
      <c r="H111" s="85">
        <v>242.96</v>
      </c>
      <c r="I111" s="188">
        <v>2608.5</v>
      </c>
      <c r="J111" s="31" t="s">
        <v>455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46148.0</v>
      </c>
      <c r="B112" s="84">
        <v>13122.0</v>
      </c>
      <c r="C112" s="84">
        <v>0.0</v>
      </c>
      <c r="D112" s="85">
        <v>13122.0</v>
      </c>
      <c r="E112" s="85">
        <v>54.0</v>
      </c>
      <c r="F112" s="85">
        <v>0.0</v>
      </c>
      <c r="G112" s="113">
        <v>54.0</v>
      </c>
      <c r="H112" s="85">
        <v>243.0</v>
      </c>
      <c r="I112" s="188">
        <v>1599.77</v>
      </c>
      <c r="J112" s="31" t="s">
        <v>456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46147.0</v>
      </c>
      <c r="B113" s="84">
        <v>14789.800000000001</v>
      </c>
      <c r="C113" s="84">
        <v>0.0</v>
      </c>
      <c r="D113" s="85">
        <v>14789.800000000001</v>
      </c>
      <c r="E113" s="85">
        <v>67.0</v>
      </c>
      <c r="F113" s="85">
        <v>0.0</v>
      </c>
      <c r="G113" s="113">
        <v>67.0</v>
      </c>
      <c r="H113" s="85">
        <v>220.74328358208956</v>
      </c>
      <c r="I113" s="188">
        <v>1820.85</v>
      </c>
      <c r="J113" s="31" t="s">
        <v>453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46146.0</v>
      </c>
      <c r="B114" s="84">
        <v>14756.0</v>
      </c>
      <c r="C114" s="84">
        <v>0.0</v>
      </c>
      <c r="D114" s="85">
        <v>14756.0</v>
      </c>
      <c r="E114" s="85">
        <v>64.0</v>
      </c>
      <c r="F114" s="85">
        <v>0.0</v>
      </c>
      <c r="G114" s="113">
        <v>64.0</v>
      </c>
      <c r="H114" s="85">
        <v>230.5625</v>
      </c>
      <c r="I114" s="188">
        <v>395.27</v>
      </c>
      <c r="J114" s="31" t="s">
        <v>452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46145.0</v>
      </c>
      <c r="B115" s="84">
        <v>1410.4</v>
      </c>
      <c r="C115" s="84">
        <v>0.0</v>
      </c>
      <c r="D115" s="85">
        <v>1410.4</v>
      </c>
      <c r="E115" s="85">
        <v>4.0</v>
      </c>
      <c r="F115" s="85">
        <v>0.0</v>
      </c>
      <c r="G115" s="113">
        <v>4.0</v>
      </c>
      <c r="H115" s="85">
        <v>352.6</v>
      </c>
      <c r="I115" s="188">
        <v>1493.35</v>
      </c>
      <c r="J115" s="31" t="s">
        <v>457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46144.0</v>
      </c>
      <c r="B116" s="84">
        <v>810.0</v>
      </c>
      <c r="C116" s="93"/>
      <c r="D116" s="85">
        <v>810.0</v>
      </c>
      <c r="E116" s="85">
        <v>3.0</v>
      </c>
      <c r="F116" s="49"/>
      <c r="G116" s="113">
        <v>3.0</v>
      </c>
      <c r="H116" s="85">
        <v>270.0</v>
      </c>
      <c r="I116" s="189"/>
      <c r="J116" s="31" t="s">
        <v>451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46143.0</v>
      </c>
      <c r="B117" s="84">
        <v>2054.0</v>
      </c>
      <c r="C117" s="84">
        <v>0.0</v>
      </c>
      <c r="D117" s="85">
        <v>2054.0</v>
      </c>
      <c r="E117" s="85">
        <v>9.0</v>
      </c>
      <c r="F117" s="85">
        <v>0.0</v>
      </c>
      <c r="G117" s="113">
        <v>9.0</v>
      </c>
      <c r="H117" s="85">
        <v>228.22222222222223</v>
      </c>
      <c r="I117" s="188">
        <v>174.77</v>
      </c>
      <c r="J117" s="31" t="s">
        <v>454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46142.0</v>
      </c>
      <c r="B118" s="84">
        <v>14109.5</v>
      </c>
      <c r="C118" s="84">
        <v>0.0</v>
      </c>
      <c r="D118" s="85">
        <v>14109.5</v>
      </c>
      <c r="E118" s="85">
        <v>61.0</v>
      </c>
      <c r="F118" s="85">
        <v>0.0</v>
      </c>
      <c r="G118" s="113">
        <v>61.0</v>
      </c>
      <c r="H118" s="85">
        <v>231.30327868852459</v>
      </c>
      <c r="I118" s="188">
        <v>1305.49</v>
      </c>
      <c r="J118" s="31" t="s">
        <v>455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46141.0</v>
      </c>
      <c r="B119" s="84">
        <v>8261.3</v>
      </c>
      <c r="C119" s="84">
        <v>6139.4</v>
      </c>
      <c r="D119" s="85">
        <v>14400.699999999999</v>
      </c>
      <c r="E119" s="85">
        <v>44.0</v>
      </c>
      <c r="F119" s="85">
        <v>23.0</v>
      </c>
      <c r="G119" s="113">
        <v>67.0</v>
      </c>
      <c r="H119" s="85">
        <v>214.93582089552237</v>
      </c>
      <c r="I119" s="188">
        <v>256.19</v>
      </c>
      <c r="J119" s="31" t="s">
        <v>456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46140.0</v>
      </c>
      <c r="B120" s="84">
        <v>245.0</v>
      </c>
      <c r="C120" s="84">
        <v>15410.35</v>
      </c>
      <c r="D120" s="85">
        <v>15655.35</v>
      </c>
      <c r="E120" s="85">
        <v>2.0</v>
      </c>
      <c r="F120" s="85">
        <v>76.0</v>
      </c>
      <c r="G120" s="113">
        <v>78.0</v>
      </c>
      <c r="H120" s="85">
        <v>200.70961538461538</v>
      </c>
      <c r="I120" s="188">
        <v>482.47</v>
      </c>
      <c r="J120" s="31" t="s">
        <v>453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46139.0</v>
      </c>
      <c r="B121" s="93"/>
      <c r="C121" s="84">
        <v>12793.1</v>
      </c>
      <c r="D121" s="85">
        <v>12793.1</v>
      </c>
      <c r="E121" s="49"/>
      <c r="F121" s="85">
        <v>70.0</v>
      </c>
      <c r="G121" s="113">
        <v>70.0</v>
      </c>
      <c r="H121" s="85">
        <v>182.75857142857143</v>
      </c>
      <c r="I121" s="188">
        <v>367.42</v>
      </c>
      <c r="J121" s="31" t="s">
        <v>452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46138.0</v>
      </c>
      <c r="B122" s="93"/>
      <c r="C122" s="84">
        <v>725.7</v>
      </c>
      <c r="D122" s="85">
        <v>725.7</v>
      </c>
      <c r="E122" s="49"/>
      <c r="F122" s="85">
        <v>5.0</v>
      </c>
      <c r="G122" s="113">
        <v>5.0</v>
      </c>
      <c r="H122" s="85">
        <v>145.14000000000001</v>
      </c>
      <c r="I122" s="188">
        <v>620.94</v>
      </c>
      <c r="J122" s="31" t="s">
        <v>457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46137.0</v>
      </c>
      <c r="B123" s="84">
        <v>1186.0</v>
      </c>
      <c r="C123" s="84">
        <v>1392.6</v>
      </c>
      <c r="D123" s="85">
        <v>2578.6</v>
      </c>
      <c r="E123" s="85">
        <v>3.0</v>
      </c>
      <c r="F123" s="85">
        <v>3.0</v>
      </c>
      <c r="G123" s="113">
        <v>6.0</v>
      </c>
      <c r="H123" s="85">
        <v>429.76666666666665</v>
      </c>
      <c r="I123" s="188">
        <v>350.03</v>
      </c>
      <c r="J123" s="31" t="s">
        <v>451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46136.0</v>
      </c>
      <c r="B124" s="93"/>
      <c r="C124" s="84">
        <v>15119.65</v>
      </c>
      <c r="D124" s="85">
        <v>15119.65</v>
      </c>
      <c r="E124" s="49"/>
      <c r="F124" s="85">
        <v>70.0</v>
      </c>
      <c r="G124" s="113">
        <v>70.0</v>
      </c>
      <c r="H124" s="85">
        <v>215.995</v>
      </c>
      <c r="I124" s="188">
        <v>471.53</v>
      </c>
      <c r="J124" s="31" t="s">
        <v>454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46134.0</v>
      </c>
      <c r="B125" s="84">
        <v>1038.0</v>
      </c>
      <c r="C125" s="84">
        <v>13106.25</v>
      </c>
      <c r="D125" s="85">
        <v>14144.25</v>
      </c>
      <c r="E125" s="85">
        <v>5.0</v>
      </c>
      <c r="F125" s="85">
        <v>57.0</v>
      </c>
      <c r="G125" s="113">
        <v>62.0</v>
      </c>
      <c r="H125" s="85">
        <v>228.13306451612902</v>
      </c>
      <c r="I125" s="188">
        <v>0.0</v>
      </c>
      <c r="J125" s="31" t="s">
        <v>456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46133.0</v>
      </c>
      <c r="B126" s="93"/>
      <c r="C126" s="84">
        <v>11631.15</v>
      </c>
      <c r="D126" s="85">
        <v>11631.15</v>
      </c>
      <c r="E126" s="49"/>
      <c r="F126" s="85">
        <v>57.0</v>
      </c>
      <c r="G126" s="113">
        <v>57.0</v>
      </c>
      <c r="H126" s="85">
        <v>204.05526315789473</v>
      </c>
      <c r="I126" s="188">
        <v>0.0</v>
      </c>
      <c r="J126" s="31" t="s">
        <v>453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46132.0</v>
      </c>
      <c r="B127" s="84">
        <v>98.0</v>
      </c>
      <c r="C127" s="84">
        <v>13258.3</v>
      </c>
      <c r="D127" s="85">
        <v>13356.3</v>
      </c>
      <c r="E127" s="85">
        <v>1.0</v>
      </c>
      <c r="F127" s="85">
        <v>70.0</v>
      </c>
      <c r="G127" s="113">
        <v>71.0</v>
      </c>
      <c r="H127" s="85">
        <v>188.1169014084507</v>
      </c>
      <c r="I127" s="188">
        <v>0.0</v>
      </c>
      <c r="J127" s="31" t="s">
        <v>452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46131.0</v>
      </c>
      <c r="B128" s="93"/>
      <c r="C128" s="84">
        <v>1457.9</v>
      </c>
      <c r="D128" s="85">
        <v>1457.9</v>
      </c>
      <c r="E128" s="49"/>
      <c r="F128" s="85">
        <v>8.0</v>
      </c>
      <c r="G128" s="113">
        <v>8.0</v>
      </c>
      <c r="H128" s="85">
        <v>182.2375</v>
      </c>
      <c r="I128" s="188">
        <v>0.0</v>
      </c>
      <c r="J128" s="31" t="s">
        <v>457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46130.0</v>
      </c>
      <c r="B129" s="93"/>
      <c r="C129" s="84">
        <v>2313.1</v>
      </c>
      <c r="D129" s="85">
        <v>2313.1</v>
      </c>
      <c r="E129" s="49"/>
      <c r="F129" s="85">
        <v>12.0</v>
      </c>
      <c r="G129" s="113">
        <v>12.0</v>
      </c>
      <c r="H129" s="85">
        <v>192.75833333333333</v>
      </c>
      <c r="I129" s="188">
        <v>0.0</v>
      </c>
      <c r="J129" s="31" t="s">
        <v>451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46129.0</v>
      </c>
      <c r="B130" s="84">
        <v>1659.0</v>
      </c>
      <c r="C130" s="84">
        <v>10388.0</v>
      </c>
      <c r="D130" s="85">
        <v>12047.0</v>
      </c>
      <c r="E130" s="85">
        <v>8.0</v>
      </c>
      <c r="F130" s="85">
        <v>53.0</v>
      </c>
      <c r="G130" s="113">
        <v>61.0</v>
      </c>
      <c r="H130" s="85">
        <v>197.49180327868854</v>
      </c>
      <c r="I130" s="188">
        <v>554.19</v>
      </c>
      <c r="J130" s="31" t="s">
        <v>454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46128.0</v>
      </c>
      <c r="B131" s="84">
        <v>2225.3</v>
      </c>
      <c r="C131" s="84">
        <v>10888.3</v>
      </c>
      <c r="D131" s="85">
        <v>13113.599999999999</v>
      </c>
      <c r="E131" s="85">
        <v>9.0</v>
      </c>
      <c r="F131" s="85">
        <v>51.0</v>
      </c>
      <c r="G131" s="113">
        <v>60.0</v>
      </c>
      <c r="H131" s="85">
        <v>218.55999999999997</v>
      </c>
      <c r="I131" s="188">
        <v>376.6</v>
      </c>
      <c r="J131" s="31" t="s">
        <v>455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46127.0</v>
      </c>
      <c r="B132" s="84">
        <v>530.0</v>
      </c>
      <c r="C132" s="84">
        <v>9618.6</v>
      </c>
      <c r="D132" s="85">
        <v>10148.6</v>
      </c>
      <c r="E132" s="85">
        <v>3.0</v>
      </c>
      <c r="F132" s="85">
        <v>45.0</v>
      </c>
      <c r="G132" s="113">
        <v>48.0</v>
      </c>
      <c r="H132" s="85">
        <v>211.42916666666667</v>
      </c>
      <c r="I132" s="188">
        <v>320.11</v>
      </c>
      <c r="J132" s="31" t="s">
        <v>456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46126.0</v>
      </c>
      <c r="B133" s="84">
        <v>351.0</v>
      </c>
      <c r="C133" s="84">
        <v>12541.1</v>
      </c>
      <c r="D133" s="85">
        <v>12892.1</v>
      </c>
      <c r="E133" s="85">
        <v>1.0</v>
      </c>
      <c r="F133" s="85">
        <v>64.0</v>
      </c>
      <c r="G133" s="113">
        <v>65.0</v>
      </c>
      <c r="H133" s="85">
        <v>198.34</v>
      </c>
      <c r="I133" s="188">
        <v>0.0</v>
      </c>
      <c r="J133" s="31" t="s">
        <v>453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46125.0</v>
      </c>
      <c r="B134" s="93"/>
      <c r="C134" s="84">
        <v>9779.5</v>
      </c>
      <c r="D134" s="85">
        <v>9779.5</v>
      </c>
      <c r="E134" s="49"/>
      <c r="F134" s="85">
        <v>44.0</v>
      </c>
      <c r="G134" s="113">
        <v>44.0</v>
      </c>
      <c r="H134" s="85">
        <v>222.26136363636363</v>
      </c>
      <c r="I134" s="188">
        <v>349.56</v>
      </c>
      <c r="J134" s="31" t="s">
        <v>452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46124.0</v>
      </c>
      <c r="B135" s="93"/>
      <c r="C135" s="84">
        <v>519.4</v>
      </c>
      <c r="D135" s="85">
        <v>519.4</v>
      </c>
      <c r="E135" s="49"/>
      <c r="F135" s="85">
        <v>2.0</v>
      </c>
      <c r="G135" s="113">
        <v>2.0</v>
      </c>
      <c r="H135" s="85">
        <v>259.7</v>
      </c>
      <c r="I135" s="188">
        <v>3351.16</v>
      </c>
      <c r="J135" s="31" t="s">
        <v>457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46123.0</v>
      </c>
      <c r="B136" s="93"/>
      <c r="C136" s="84">
        <v>1011.0</v>
      </c>
      <c r="D136" s="85">
        <v>1011.0</v>
      </c>
      <c r="E136" s="49"/>
      <c r="F136" s="85">
        <v>4.0</v>
      </c>
      <c r="G136" s="113">
        <v>4.0</v>
      </c>
      <c r="H136" s="85">
        <v>252.75</v>
      </c>
      <c r="I136" s="188">
        <v>0.0</v>
      </c>
      <c r="J136" s="31" t="s">
        <v>451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46122.0</v>
      </c>
      <c r="B137" s="84">
        <v>607.0</v>
      </c>
      <c r="C137" s="84">
        <v>15279.0</v>
      </c>
      <c r="D137" s="85">
        <v>15886.0</v>
      </c>
      <c r="E137" s="85">
        <v>2.0</v>
      </c>
      <c r="F137" s="85">
        <v>68.0</v>
      </c>
      <c r="G137" s="113">
        <v>70.0</v>
      </c>
      <c r="H137" s="85">
        <v>226.94285714285715</v>
      </c>
      <c r="I137" s="188">
        <v>1489.34</v>
      </c>
      <c r="J137" s="31" t="s">
        <v>454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46121.0</v>
      </c>
      <c r="B138" s="84">
        <v>571.0</v>
      </c>
      <c r="C138" s="84">
        <v>11193.6</v>
      </c>
      <c r="D138" s="85">
        <v>11764.6</v>
      </c>
      <c r="E138" s="85">
        <v>3.0</v>
      </c>
      <c r="F138" s="85">
        <v>47.0</v>
      </c>
      <c r="G138" s="113">
        <v>50.0</v>
      </c>
      <c r="H138" s="85">
        <v>235.292</v>
      </c>
      <c r="I138" s="188">
        <v>823.65</v>
      </c>
      <c r="J138" s="31" t="s">
        <v>455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46120.0</v>
      </c>
      <c r="B139" s="84">
        <v>4489.0</v>
      </c>
      <c r="C139" s="84">
        <v>10711.4</v>
      </c>
      <c r="D139" s="85">
        <v>15200.4</v>
      </c>
      <c r="E139" s="85">
        <v>16.0</v>
      </c>
      <c r="F139" s="85">
        <v>50.0</v>
      </c>
      <c r="G139" s="113">
        <v>66.0</v>
      </c>
      <c r="H139" s="85">
        <v>230.3090909090909</v>
      </c>
      <c r="I139" s="188">
        <v>4043.11</v>
      </c>
      <c r="J139" s="31" t="s">
        <v>456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46119.0</v>
      </c>
      <c r="B140" s="84">
        <v>4550.0</v>
      </c>
      <c r="C140" s="84">
        <v>7986.2</v>
      </c>
      <c r="D140" s="85">
        <v>12536.2</v>
      </c>
      <c r="E140" s="85">
        <v>24.0</v>
      </c>
      <c r="F140" s="85">
        <v>33.0</v>
      </c>
      <c r="G140" s="113">
        <v>57.0</v>
      </c>
      <c r="H140" s="85">
        <v>219.93333333333334</v>
      </c>
      <c r="I140" s="188">
        <v>60.83</v>
      </c>
      <c r="J140" s="31" t="s">
        <v>453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46118.0</v>
      </c>
      <c r="B141" s="93"/>
      <c r="C141" s="84">
        <v>11739.4</v>
      </c>
      <c r="D141" s="85">
        <v>11739.4</v>
      </c>
      <c r="E141" s="49"/>
      <c r="F141" s="85">
        <v>54.0</v>
      </c>
      <c r="G141" s="113">
        <v>54.0</v>
      </c>
      <c r="H141" s="85">
        <v>217.3962962962963</v>
      </c>
      <c r="I141" s="188">
        <v>0.0</v>
      </c>
      <c r="J141" s="31" t="s">
        <v>452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46117.0</v>
      </c>
      <c r="B142" s="93"/>
      <c r="C142" s="84">
        <v>734.2</v>
      </c>
      <c r="D142" s="85">
        <v>734.2</v>
      </c>
      <c r="E142" s="49"/>
      <c r="F142" s="85">
        <v>6.0</v>
      </c>
      <c r="G142" s="113">
        <v>6.0</v>
      </c>
      <c r="H142" s="85">
        <v>122.36666666666667</v>
      </c>
      <c r="I142" s="188">
        <v>1505.72</v>
      </c>
      <c r="J142" s="31" t="s">
        <v>457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46116.0</v>
      </c>
      <c r="B143" s="84">
        <v>533.2</v>
      </c>
      <c r="C143" s="84">
        <v>929.0</v>
      </c>
      <c r="D143" s="85">
        <v>1462.2</v>
      </c>
      <c r="E143" s="85">
        <v>4.0</v>
      </c>
      <c r="F143" s="85">
        <v>5.0</v>
      </c>
      <c r="G143" s="113">
        <v>9.0</v>
      </c>
      <c r="H143" s="85">
        <v>162.46666666666667</v>
      </c>
      <c r="I143" s="188">
        <v>0.0</v>
      </c>
      <c r="J143" s="31" t="s">
        <v>451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46115.0</v>
      </c>
      <c r="B144" s="84">
        <v>1037.0</v>
      </c>
      <c r="C144" s="84">
        <v>11650.8</v>
      </c>
      <c r="D144" s="85">
        <v>12687.8</v>
      </c>
      <c r="E144" s="85">
        <v>3.0</v>
      </c>
      <c r="F144" s="85">
        <v>57.0</v>
      </c>
      <c r="G144" s="113">
        <v>60.0</v>
      </c>
      <c r="H144" s="85">
        <v>211.4633333333333</v>
      </c>
      <c r="I144" s="188">
        <v>1622.58</v>
      </c>
      <c r="J144" s="31" t="s">
        <v>454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46114.0</v>
      </c>
      <c r="B145" s="93"/>
      <c r="C145" s="84">
        <v>11222.2</v>
      </c>
      <c r="D145" s="85">
        <v>11222.2</v>
      </c>
      <c r="E145" s="49"/>
      <c r="F145" s="85">
        <v>56.0</v>
      </c>
      <c r="G145" s="113">
        <v>56.0</v>
      </c>
      <c r="H145" s="85">
        <v>200.39642857142857</v>
      </c>
      <c r="I145" s="188">
        <v>310.63</v>
      </c>
      <c r="J145" s="31" t="s">
        <v>455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46113.0</v>
      </c>
      <c r="B146" s="84">
        <v>70.0</v>
      </c>
      <c r="C146" s="84">
        <v>11089.85</v>
      </c>
      <c r="D146" s="85">
        <v>11159.85</v>
      </c>
      <c r="E146" s="85">
        <v>1.0</v>
      </c>
      <c r="F146" s="85">
        <v>48.0</v>
      </c>
      <c r="G146" s="113">
        <v>49.0</v>
      </c>
      <c r="H146" s="85">
        <v>227.75204081632654</v>
      </c>
      <c r="I146" s="188">
        <v>245.0</v>
      </c>
      <c r="J146" s="31" t="s">
        <v>456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46112.0</v>
      </c>
      <c r="B147" s="84">
        <v>420.0</v>
      </c>
      <c r="C147" s="84">
        <v>13657.0</v>
      </c>
      <c r="D147" s="85">
        <v>14077.0</v>
      </c>
      <c r="E147" s="85">
        <v>3.0</v>
      </c>
      <c r="F147" s="85">
        <v>67.0</v>
      </c>
      <c r="G147" s="113">
        <v>70.0</v>
      </c>
      <c r="H147" s="85">
        <v>201.1</v>
      </c>
      <c r="I147" s="188">
        <v>0.0</v>
      </c>
      <c r="J147" s="31" t="s">
        <v>453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46111.0</v>
      </c>
      <c r="B148" s="84">
        <v>215.0</v>
      </c>
      <c r="C148" s="84">
        <v>13769.8</v>
      </c>
      <c r="D148" s="85">
        <v>13984.8</v>
      </c>
      <c r="E148" s="85">
        <v>2.0</v>
      </c>
      <c r="F148" s="85">
        <v>67.0</v>
      </c>
      <c r="G148" s="113">
        <v>69.0</v>
      </c>
      <c r="H148" s="85">
        <v>202.6782608695652</v>
      </c>
      <c r="I148" s="188">
        <v>179.92</v>
      </c>
      <c r="J148" s="31" t="s">
        <v>452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46110.0</v>
      </c>
      <c r="B149" s="93"/>
      <c r="C149" s="84">
        <v>1152.4</v>
      </c>
      <c r="D149" s="85">
        <v>1152.4</v>
      </c>
      <c r="E149" s="49"/>
      <c r="F149" s="85">
        <v>7.0</v>
      </c>
      <c r="G149" s="113">
        <v>7.0</v>
      </c>
      <c r="H149" s="85">
        <v>164.62857142857143</v>
      </c>
      <c r="I149" s="188">
        <v>1540.29</v>
      </c>
      <c r="J149" s="31" t="s">
        <v>457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46109.0</v>
      </c>
      <c r="B150" s="93"/>
      <c r="C150" s="84">
        <v>2431.6</v>
      </c>
      <c r="D150" s="85">
        <v>2431.6</v>
      </c>
      <c r="E150" s="49"/>
      <c r="F150" s="85">
        <v>17.0</v>
      </c>
      <c r="G150" s="113">
        <v>17.0</v>
      </c>
      <c r="H150" s="85">
        <v>143.03529411764706</v>
      </c>
      <c r="I150" s="188">
        <v>0.0</v>
      </c>
      <c r="J150" s="31" t="s">
        <v>451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46108.0</v>
      </c>
      <c r="B151" s="84">
        <v>168.0</v>
      </c>
      <c r="C151" s="84">
        <v>14534.0</v>
      </c>
      <c r="D151" s="85">
        <v>14702.0</v>
      </c>
      <c r="E151" s="85">
        <v>1.0</v>
      </c>
      <c r="F151" s="85">
        <v>75.0</v>
      </c>
      <c r="G151" s="113">
        <v>76.0</v>
      </c>
      <c r="H151" s="85">
        <v>193.44736842105263</v>
      </c>
      <c r="I151" s="188">
        <v>329.33</v>
      </c>
      <c r="J151" s="31" t="s">
        <v>454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46107.0</v>
      </c>
      <c r="B152" s="84">
        <v>78.4</v>
      </c>
      <c r="C152" s="84">
        <v>15374.85</v>
      </c>
      <c r="D152" s="85">
        <v>15453.25</v>
      </c>
      <c r="E152" s="85">
        <v>1.0</v>
      </c>
      <c r="F152" s="85">
        <v>74.0</v>
      </c>
      <c r="G152" s="113">
        <v>75.0</v>
      </c>
      <c r="H152" s="85">
        <v>206.04333333333332</v>
      </c>
      <c r="I152" s="188">
        <v>62.22</v>
      </c>
      <c r="J152" s="31" t="s">
        <v>455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46106.0</v>
      </c>
      <c r="B153" s="93"/>
      <c r="C153" s="84">
        <v>17284.0</v>
      </c>
      <c r="D153" s="85">
        <v>17284.0</v>
      </c>
      <c r="E153" s="49"/>
      <c r="F153" s="85">
        <v>75.0</v>
      </c>
      <c r="G153" s="113">
        <v>75.0</v>
      </c>
      <c r="H153" s="85">
        <v>230.45333333333335</v>
      </c>
      <c r="I153" s="188">
        <v>27.38</v>
      </c>
      <c r="J153" s="31" t="s">
        <v>456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46105.0</v>
      </c>
      <c r="B154" s="93"/>
      <c r="C154" s="84">
        <v>16306.4</v>
      </c>
      <c r="D154" s="85">
        <v>16306.4</v>
      </c>
      <c r="E154" s="49"/>
      <c r="F154" s="85">
        <v>66.0</v>
      </c>
      <c r="G154" s="113">
        <v>66.0</v>
      </c>
      <c r="H154" s="85">
        <v>247.06666666666666</v>
      </c>
      <c r="I154" s="188">
        <v>0.0</v>
      </c>
      <c r="J154" s="31" t="s">
        <v>453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46104.0</v>
      </c>
      <c r="B155" s="93"/>
      <c r="C155" s="84">
        <v>14871.0</v>
      </c>
      <c r="D155" s="85">
        <v>14871.0</v>
      </c>
      <c r="E155" s="49"/>
      <c r="F155" s="85">
        <v>72.0</v>
      </c>
      <c r="G155" s="113">
        <v>72.0</v>
      </c>
      <c r="H155" s="85">
        <v>206.54166666666666</v>
      </c>
      <c r="I155" s="188">
        <v>0.0</v>
      </c>
      <c r="J155" s="31" t="s">
        <v>452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46103.0</v>
      </c>
      <c r="B156" s="93"/>
      <c r="C156" s="84">
        <v>228.0</v>
      </c>
      <c r="D156" s="85">
        <v>228.0</v>
      </c>
      <c r="E156" s="49"/>
      <c r="F156" s="85">
        <v>2.0</v>
      </c>
      <c r="G156" s="113">
        <v>2.0</v>
      </c>
      <c r="H156" s="85">
        <v>114.0</v>
      </c>
      <c r="I156" s="188">
        <v>679.25</v>
      </c>
      <c r="J156" s="31" t="s">
        <v>457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46102.0</v>
      </c>
      <c r="B157" s="93"/>
      <c r="C157" s="84">
        <v>1040.6</v>
      </c>
      <c r="D157" s="85">
        <v>1040.6</v>
      </c>
      <c r="E157" s="49"/>
      <c r="F157" s="85">
        <v>8.0</v>
      </c>
      <c r="G157" s="113">
        <v>8.0</v>
      </c>
      <c r="H157" s="85">
        <v>130.075</v>
      </c>
      <c r="I157" s="188">
        <v>0.0</v>
      </c>
      <c r="J157" s="31" t="s">
        <v>451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46101.0</v>
      </c>
      <c r="B158" s="93"/>
      <c r="C158" s="84">
        <v>13751.4</v>
      </c>
      <c r="D158" s="85">
        <v>13751.4</v>
      </c>
      <c r="E158" s="49"/>
      <c r="F158" s="85">
        <v>66.0</v>
      </c>
      <c r="G158" s="113">
        <v>66.0</v>
      </c>
      <c r="H158" s="85">
        <v>208.35454545454544</v>
      </c>
      <c r="I158" s="188">
        <v>530.12</v>
      </c>
      <c r="J158" s="31" t="s">
        <v>454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46100.0</v>
      </c>
      <c r="B159" s="93"/>
      <c r="C159" s="84">
        <v>15048.95</v>
      </c>
      <c r="D159" s="85">
        <v>15048.95</v>
      </c>
      <c r="E159" s="49"/>
      <c r="F159" s="85">
        <v>78.0</v>
      </c>
      <c r="G159" s="113">
        <v>78.0</v>
      </c>
      <c r="H159" s="85">
        <v>192.93525641025641</v>
      </c>
      <c r="I159" s="188">
        <v>116.38</v>
      </c>
      <c r="J159" s="31" t="s">
        <v>455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46099.0</v>
      </c>
      <c r="B160" s="93"/>
      <c r="C160" s="84">
        <v>12735.8</v>
      </c>
      <c r="D160" s="85">
        <v>12735.8</v>
      </c>
      <c r="E160" s="49"/>
      <c r="F160" s="85">
        <v>67.0</v>
      </c>
      <c r="G160" s="113">
        <v>67.0</v>
      </c>
      <c r="H160" s="85">
        <v>190.0865671641791</v>
      </c>
      <c r="I160" s="188">
        <v>0.0</v>
      </c>
      <c r="J160" s="31" t="s">
        <v>456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46098.0</v>
      </c>
      <c r="B161" s="84">
        <v>160.0</v>
      </c>
      <c r="C161" s="84">
        <v>13986.0</v>
      </c>
      <c r="D161" s="85">
        <v>14146.0</v>
      </c>
      <c r="E161" s="85">
        <v>1.0</v>
      </c>
      <c r="F161" s="85">
        <v>69.0</v>
      </c>
      <c r="G161" s="113">
        <v>70.0</v>
      </c>
      <c r="H161" s="85">
        <v>202.0857142857143</v>
      </c>
      <c r="I161" s="188">
        <v>0.0</v>
      </c>
      <c r="J161" s="31" t="s">
        <v>453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46097.0</v>
      </c>
      <c r="B162" s="93"/>
      <c r="C162" s="84">
        <v>8870.0</v>
      </c>
      <c r="D162" s="85">
        <v>8870.0</v>
      </c>
      <c r="E162" s="49"/>
      <c r="F162" s="85">
        <v>49.0</v>
      </c>
      <c r="G162" s="113">
        <v>49.0</v>
      </c>
      <c r="H162" s="85">
        <v>181.0204081632653</v>
      </c>
      <c r="I162" s="188">
        <v>0.0</v>
      </c>
      <c r="J162" s="31" t="s">
        <v>452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46096.0</v>
      </c>
      <c r="B163" s="93"/>
      <c r="C163" s="84">
        <v>2114.0</v>
      </c>
      <c r="D163" s="85">
        <v>2114.0</v>
      </c>
      <c r="E163" s="49"/>
      <c r="F163" s="85">
        <v>5.0</v>
      </c>
      <c r="G163" s="113">
        <v>5.0</v>
      </c>
      <c r="H163" s="85">
        <v>422.8</v>
      </c>
      <c r="I163" s="188">
        <v>10171.31</v>
      </c>
      <c r="J163" s="31" t="s">
        <v>457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46095.0</v>
      </c>
      <c r="B164" s="93"/>
      <c r="C164" s="84">
        <v>3132.8</v>
      </c>
      <c r="D164" s="85">
        <v>3132.8</v>
      </c>
      <c r="E164" s="49"/>
      <c r="F164" s="85">
        <v>7.0</v>
      </c>
      <c r="G164" s="113">
        <v>7.0</v>
      </c>
      <c r="H164" s="85">
        <v>447.54285714285714</v>
      </c>
      <c r="I164" s="188">
        <v>0.0</v>
      </c>
      <c r="J164" s="31" t="s">
        <v>451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46094.0</v>
      </c>
      <c r="B165" s="93"/>
      <c r="C165" s="84">
        <v>15188.0</v>
      </c>
      <c r="D165" s="85">
        <v>15188.0</v>
      </c>
      <c r="E165" s="49"/>
      <c r="F165" s="85">
        <v>69.0</v>
      </c>
      <c r="G165" s="113">
        <v>69.0</v>
      </c>
      <c r="H165" s="85">
        <v>220.1159420289855</v>
      </c>
      <c r="I165" s="188">
        <v>145.8</v>
      </c>
      <c r="J165" s="31" t="s">
        <v>454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46093.0</v>
      </c>
      <c r="B166" s="93"/>
      <c r="C166" s="84">
        <v>16210.4</v>
      </c>
      <c r="D166" s="85">
        <v>16210.4</v>
      </c>
      <c r="E166" s="49"/>
      <c r="F166" s="85">
        <v>73.0</v>
      </c>
      <c r="G166" s="113">
        <v>73.0</v>
      </c>
      <c r="H166" s="85">
        <v>222.06027397260274</v>
      </c>
      <c r="I166" s="188">
        <v>0.0</v>
      </c>
      <c r="J166" s="31" t="s">
        <v>455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46092.0</v>
      </c>
      <c r="B167" s="93"/>
      <c r="C167" s="84">
        <v>15792.85</v>
      </c>
      <c r="D167" s="85">
        <v>15792.85</v>
      </c>
      <c r="E167" s="49"/>
      <c r="F167" s="85">
        <v>73.0</v>
      </c>
      <c r="G167" s="113">
        <v>73.0</v>
      </c>
      <c r="H167" s="85">
        <v>216.3404109589041</v>
      </c>
      <c r="I167" s="188">
        <v>0.0</v>
      </c>
      <c r="J167" s="31" t="s">
        <v>456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46091.0</v>
      </c>
      <c r="B168" s="93"/>
      <c r="C168" s="84">
        <v>14311.1</v>
      </c>
      <c r="D168" s="85">
        <v>14311.1</v>
      </c>
      <c r="E168" s="49"/>
      <c r="F168" s="85">
        <v>69.0</v>
      </c>
      <c r="G168" s="113">
        <v>69.0</v>
      </c>
      <c r="H168" s="85">
        <v>207.4072463768116</v>
      </c>
      <c r="I168" s="188">
        <v>0.0</v>
      </c>
      <c r="J168" s="31" t="s">
        <v>453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46090.0</v>
      </c>
      <c r="B169" s="93"/>
      <c r="C169" s="84">
        <v>90.0</v>
      </c>
      <c r="D169" s="85">
        <v>90.0</v>
      </c>
      <c r="E169" s="49"/>
      <c r="F169" s="85">
        <v>1.0</v>
      </c>
      <c r="G169" s="113">
        <v>1.0</v>
      </c>
      <c r="H169" s="85">
        <v>90.0</v>
      </c>
      <c r="I169" s="188">
        <v>0.0</v>
      </c>
      <c r="J169" s="31" t="s">
        <v>452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46089.0</v>
      </c>
      <c r="B170" s="84">
        <v>90.0</v>
      </c>
      <c r="C170" s="84">
        <v>130.0</v>
      </c>
      <c r="D170" s="85">
        <v>220.0</v>
      </c>
      <c r="E170" s="85">
        <v>2.0</v>
      </c>
      <c r="F170" s="85">
        <v>3.0</v>
      </c>
      <c r="G170" s="113">
        <v>5.0</v>
      </c>
      <c r="H170" s="85">
        <v>44.0</v>
      </c>
      <c r="I170" s="188">
        <v>0.0</v>
      </c>
      <c r="J170" s="31" t="s">
        <v>457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46088.0</v>
      </c>
      <c r="B171" s="93"/>
      <c r="C171" s="84">
        <v>589.0</v>
      </c>
      <c r="D171" s="85">
        <v>589.0</v>
      </c>
      <c r="E171" s="49"/>
      <c r="F171" s="85">
        <v>7.0</v>
      </c>
      <c r="G171" s="113">
        <v>7.0</v>
      </c>
      <c r="H171" s="85">
        <v>84.14285714285714</v>
      </c>
      <c r="I171" s="188">
        <v>505.44</v>
      </c>
      <c r="J171" s="31" t="s">
        <v>451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46087.0</v>
      </c>
      <c r="B172" s="84">
        <v>35.0</v>
      </c>
      <c r="C172" s="84">
        <v>6204.15</v>
      </c>
      <c r="D172" s="85">
        <v>6239.15</v>
      </c>
      <c r="E172" s="85">
        <v>1.0</v>
      </c>
      <c r="F172" s="85">
        <v>38.0</v>
      </c>
      <c r="G172" s="113">
        <v>39.0</v>
      </c>
      <c r="H172" s="85">
        <v>159.97820512820513</v>
      </c>
      <c r="I172" s="188">
        <v>0.0</v>
      </c>
      <c r="J172" s="31" t="s">
        <v>454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46086.0</v>
      </c>
      <c r="B173" s="93"/>
      <c r="C173" s="84">
        <v>13497.3</v>
      </c>
      <c r="D173" s="85">
        <v>13497.3</v>
      </c>
      <c r="E173" s="49"/>
      <c r="F173" s="85">
        <v>69.0</v>
      </c>
      <c r="G173" s="113">
        <v>69.0</v>
      </c>
      <c r="H173" s="85">
        <v>195.61304347826086</v>
      </c>
      <c r="I173" s="188">
        <v>0.0</v>
      </c>
      <c r="J173" s="31" t="s">
        <v>455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46085.0</v>
      </c>
      <c r="B174" s="93"/>
      <c r="C174" s="84">
        <v>9301.0</v>
      </c>
      <c r="D174" s="85">
        <v>9301.0</v>
      </c>
      <c r="E174" s="49"/>
      <c r="F174" s="85">
        <v>71.0</v>
      </c>
      <c r="G174" s="113">
        <v>71.0</v>
      </c>
      <c r="H174" s="85">
        <v>131.0</v>
      </c>
      <c r="I174" s="188">
        <v>0.0</v>
      </c>
      <c r="J174" s="31" t="s">
        <v>456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46084.0</v>
      </c>
      <c r="B175" s="84">
        <v>185.0</v>
      </c>
      <c r="C175" s="84">
        <v>11961.8</v>
      </c>
      <c r="D175" s="85">
        <v>12146.8</v>
      </c>
      <c r="E175" s="85">
        <v>1.0</v>
      </c>
      <c r="F175" s="85">
        <v>65.0</v>
      </c>
      <c r="G175" s="113">
        <v>66.0</v>
      </c>
      <c r="H175" s="85">
        <v>184.04242424242423</v>
      </c>
      <c r="I175" s="188">
        <v>0.0</v>
      </c>
      <c r="J175" s="31" t="s">
        <v>453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46083.0</v>
      </c>
      <c r="B176" s="93"/>
      <c r="C176" s="84">
        <v>11047.0</v>
      </c>
      <c r="D176" s="85">
        <v>11047.0</v>
      </c>
      <c r="E176" s="49"/>
      <c r="F176" s="85">
        <v>53.0</v>
      </c>
      <c r="G176" s="113">
        <v>53.0</v>
      </c>
      <c r="H176" s="85">
        <v>208.43396226415095</v>
      </c>
      <c r="I176" s="188">
        <v>0.0</v>
      </c>
      <c r="J176" s="31" t="s">
        <v>452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46082.0</v>
      </c>
      <c r="B177" s="93"/>
      <c r="C177" s="84">
        <v>567.0</v>
      </c>
      <c r="D177" s="85">
        <v>567.0</v>
      </c>
      <c r="E177" s="49"/>
      <c r="F177" s="85">
        <v>6.0</v>
      </c>
      <c r="G177" s="113">
        <v>6.0</v>
      </c>
      <c r="H177" s="85">
        <v>94.5</v>
      </c>
      <c r="I177" s="188">
        <v>0.0</v>
      </c>
      <c r="J177" s="31" t="s">
        <v>457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46081.0</v>
      </c>
      <c r="B178" s="84">
        <v>620.0</v>
      </c>
      <c r="C178" s="84">
        <v>1681.0</v>
      </c>
      <c r="D178" s="85">
        <v>2301.0</v>
      </c>
      <c r="E178" s="85">
        <v>1.0</v>
      </c>
      <c r="F178" s="85">
        <v>10.0</v>
      </c>
      <c r="G178" s="113">
        <v>11.0</v>
      </c>
      <c r="H178" s="85">
        <v>209.1818181818182</v>
      </c>
      <c r="I178" s="188">
        <v>0.0</v>
      </c>
      <c r="J178" s="31" t="s">
        <v>451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46080.0</v>
      </c>
      <c r="B179" s="93"/>
      <c r="C179" s="84">
        <v>13480.8</v>
      </c>
      <c r="D179" s="85">
        <v>13480.8</v>
      </c>
      <c r="E179" s="49"/>
      <c r="F179" s="85">
        <v>65.0</v>
      </c>
      <c r="G179" s="113">
        <v>65.0</v>
      </c>
      <c r="H179" s="85">
        <v>207.39692307692306</v>
      </c>
      <c r="I179" s="188">
        <v>271.11</v>
      </c>
      <c r="J179" s="31" t="s">
        <v>454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46079.0</v>
      </c>
      <c r="B180" s="93"/>
      <c r="C180" s="84">
        <v>16324.0</v>
      </c>
      <c r="D180" s="85">
        <v>16324.0</v>
      </c>
      <c r="E180" s="49"/>
      <c r="F180" s="85">
        <v>70.0</v>
      </c>
      <c r="G180" s="113">
        <v>70.0</v>
      </c>
      <c r="H180" s="85">
        <v>233.2</v>
      </c>
      <c r="I180" s="188">
        <v>180.09</v>
      </c>
      <c r="J180" s="31" t="s">
        <v>455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46078.0</v>
      </c>
      <c r="B181" s="93"/>
      <c r="C181" s="84">
        <v>7369.0</v>
      </c>
      <c r="D181" s="85">
        <v>7369.0</v>
      </c>
      <c r="E181" s="49"/>
      <c r="F181" s="85">
        <v>47.0</v>
      </c>
      <c r="G181" s="113">
        <v>47.0</v>
      </c>
      <c r="H181" s="85">
        <v>156.7872340425532</v>
      </c>
      <c r="I181" s="188">
        <v>55.08</v>
      </c>
      <c r="J181" s="31" t="s">
        <v>456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46077.0</v>
      </c>
      <c r="B182" s="84">
        <v>508.0</v>
      </c>
      <c r="C182" s="84">
        <v>11578.14</v>
      </c>
      <c r="D182" s="85">
        <v>12086.14</v>
      </c>
      <c r="E182" s="85">
        <v>1.0</v>
      </c>
      <c r="F182" s="85">
        <v>55.0</v>
      </c>
      <c r="G182" s="113">
        <v>56.0</v>
      </c>
      <c r="H182" s="85">
        <v>215.82392857142855</v>
      </c>
      <c r="I182" s="188">
        <v>88.04</v>
      </c>
      <c r="J182" s="31" t="s">
        <v>453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46076.0</v>
      </c>
      <c r="B183" s="93"/>
      <c r="C183" s="84">
        <v>0.0</v>
      </c>
      <c r="D183" s="49"/>
      <c r="E183" s="49"/>
      <c r="F183" s="85">
        <v>0.0</v>
      </c>
      <c r="G183" s="94"/>
      <c r="H183" s="49"/>
      <c r="I183" s="188">
        <v>1299.99</v>
      </c>
      <c r="J183" s="31" t="s">
        <v>452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46074.0</v>
      </c>
      <c r="B184" s="93"/>
      <c r="C184" s="84">
        <v>813.8</v>
      </c>
      <c r="D184" s="85">
        <v>813.8</v>
      </c>
      <c r="E184" s="49"/>
      <c r="F184" s="85">
        <v>4.0</v>
      </c>
      <c r="G184" s="113">
        <v>4.0</v>
      </c>
      <c r="H184" s="85">
        <v>203.45</v>
      </c>
      <c r="I184" s="188">
        <v>0.0</v>
      </c>
      <c r="J184" s="31" t="s">
        <v>451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46073.0</v>
      </c>
      <c r="B185" s="93"/>
      <c r="C185" s="84">
        <v>6625.4</v>
      </c>
      <c r="D185" s="85">
        <v>6625.4</v>
      </c>
      <c r="E185" s="49"/>
      <c r="F185" s="85">
        <v>29.0</v>
      </c>
      <c r="G185" s="113">
        <v>29.0</v>
      </c>
      <c r="H185" s="85">
        <v>228.46206896551723</v>
      </c>
      <c r="I185" s="188">
        <v>323.97</v>
      </c>
      <c r="J185" s="31" t="s">
        <v>454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46072.0</v>
      </c>
      <c r="B186" s="84">
        <v>432.65</v>
      </c>
      <c r="C186" s="84">
        <v>13298.2</v>
      </c>
      <c r="D186" s="85">
        <v>13730.85</v>
      </c>
      <c r="E186" s="85">
        <v>1.0</v>
      </c>
      <c r="F186" s="85">
        <v>57.0</v>
      </c>
      <c r="G186" s="113">
        <v>58.0</v>
      </c>
      <c r="H186" s="85">
        <v>236.73879310344827</v>
      </c>
      <c r="I186" s="188">
        <v>0.0</v>
      </c>
      <c r="J186" s="31" t="s">
        <v>455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46071.0</v>
      </c>
      <c r="B187" s="93"/>
      <c r="C187" s="84">
        <v>13928.8</v>
      </c>
      <c r="D187" s="85">
        <v>13928.8</v>
      </c>
      <c r="E187" s="49"/>
      <c r="F187" s="85">
        <v>65.0</v>
      </c>
      <c r="G187" s="113">
        <v>65.0</v>
      </c>
      <c r="H187" s="85">
        <v>214.28923076923076</v>
      </c>
      <c r="I187" s="188">
        <v>0.0</v>
      </c>
      <c r="J187" s="31" t="s">
        <v>456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46070.0</v>
      </c>
      <c r="B188" s="93"/>
      <c r="C188" s="84">
        <v>12472.0</v>
      </c>
      <c r="D188" s="85">
        <v>12472.0</v>
      </c>
      <c r="E188" s="49"/>
      <c r="F188" s="85">
        <v>62.0</v>
      </c>
      <c r="G188" s="113">
        <v>62.0</v>
      </c>
      <c r="H188" s="85">
        <v>201.16129032258064</v>
      </c>
      <c r="I188" s="188">
        <v>0.0</v>
      </c>
      <c r="J188" s="31" t="s">
        <v>453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2">
        <v>46069.0</v>
      </c>
      <c r="B189" s="84">
        <v>5287.0</v>
      </c>
      <c r="C189" s="84">
        <v>6195.0</v>
      </c>
      <c r="D189" s="85">
        <v>11482.0</v>
      </c>
      <c r="E189" s="85">
        <v>18.0</v>
      </c>
      <c r="F189" s="85">
        <v>34.0</v>
      </c>
      <c r="G189" s="113">
        <v>52.0</v>
      </c>
      <c r="H189" s="85">
        <v>220.80769230769232</v>
      </c>
      <c r="I189" s="188">
        <v>0.0</v>
      </c>
      <c r="J189" s="31" t="s">
        <v>452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2">
        <v>46068.0</v>
      </c>
      <c r="B190" s="84">
        <v>42.0</v>
      </c>
      <c r="C190" s="93"/>
      <c r="D190" s="85">
        <v>42.0</v>
      </c>
      <c r="E190" s="85">
        <v>1.0</v>
      </c>
      <c r="F190" s="49"/>
      <c r="G190" s="113">
        <v>1.0</v>
      </c>
      <c r="H190" s="85">
        <v>42.0</v>
      </c>
      <c r="I190" s="189"/>
      <c r="J190" s="31" t="s">
        <v>457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2">
        <v>46066.0</v>
      </c>
      <c r="B191" s="93"/>
      <c r="C191" s="84">
        <v>14536.6</v>
      </c>
      <c r="D191" s="85">
        <v>14536.6</v>
      </c>
      <c r="E191" s="49"/>
      <c r="F191" s="85">
        <v>64.0</v>
      </c>
      <c r="G191" s="113">
        <v>64.0</v>
      </c>
      <c r="H191" s="85">
        <v>227.134375</v>
      </c>
      <c r="I191" s="188">
        <v>0.0</v>
      </c>
      <c r="J191" s="31" t="s">
        <v>454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2">
        <v>46065.0</v>
      </c>
      <c r="B192" s="93"/>
      <c r="C192" s="84">
        <v>16922.4</v>
      </c>
      <c r="D192" s="85">
        <v>16922.4</v>
      </c>
      <c r="E192" s="49"/>
      <c r="F192" s="85">
        <v>73.0</v>
      </c>
      <c r="G192" s="113">
        <v>73.0</v>
      </c>
      <c r="H192" s="85">
        <v>231.813698630137</v>
      </c>
      <c r="I192" s="188">
        <v>474.41</v>
      </c>
      <c r="J192" s="31" t="s">
        <v>455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2">
        <v>46064.0</v>
      </c>
      <c r="B193" s="93"/>
      <c r="C193" s="84">
        <v>12408.8</v>
      </c>
      <c r="D193" s="85">
        <v>12408.8</v>
      </c>
      <c r="E193" s="49"/>
      <c r="F193" s="85">
        <v>66.0</v>
      </c>
      <c r="G193" s="113">
        <v>66.0</v>
      </c>
      <c r="H193" s="85">
        <v>188.0121212121212</v>
      </c>
      <c r="I193" s="188">
        <v>0.0</v>
      </c>
      <c r="J193" s="31" t="s">
        <v>456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2">
        <v>46063.0</v>
      </c>
      <c r="B194" s="93"/>
      <c r="C194" s="84">
        <v>13785.4</v>
      </c>
      <c r="D194" s="85">
        <v>13785.4</v>
      </c>
      <c r="E194" s="49"/>
      <c r="F194" s="85">
        <v>63.0</v>
      </c>
      <c r="G194" s="113">
        <v>63.0</v>
      </c>
      <c r="H194" s="85">
        <v>218.81587301587302</v>
      </c>
      <c r="I194" s="188">
        <v>381.65</v>
      </c>
      <c r="J194" s="31" t="s">
        <v>453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2">
        <v>46062.0</v>
      </c>
      <c r="B195" s="93"/>
      <c r="C195" s="84">
        <v>11099.2</v>
      </c>
      <c r="D195" s="85">
        <v>11099.2</v>
      </c>
      <c r="E195" s="49"/>
      <c r="F195" s="85">
        <v>57.0</v>
      </c>
      <c r="G195" s="113">
        <v>57.0</v>
      </c>
      <c r="H195" s="85">
        <v>194.7228070175439</v>
      </c>
      <c r="I195" s="188">
        <v>1030.76</v>
      </c>
      <c r="J195" s="31" t="s">
        <v>452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2">
        <v>46061.0</v>
      </c>
      <c r="B196" s="93"/>
      <c r="C196" s="84">
        <v>1033.6</v>
      </c>
      <c r="D196" s="85">
        <v>1033.6</v>
      </c>
      <c r="E196" s="49"/>
      <c r="F196" s="85">
        <v>4.0</v>
      </c>
      <c r="G196" s="113">
        <v>4.0</v>
      </c>
      <c r="H196" s="85">
        <v>258.4</v>
      </c>
      <c r="I196" s="188">
        <v>2439.48</v>
      </c>
      <c r="J196" s="31" t="s">
        <v>457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2">
        <v>46060.0</v>
      </c>
      <c r="B197" s="93"/>
      <c r="C197" s="84">
        <v>306.0</v>
      </c>
      <c r="D197" s="85">
        <v>306.0</v>
      </c>
      <c r="E197" s="49"/>
      <c r="F197" s="85">
        <v>2.0</v>
      </c>
      <c r="G197" s="113">
        <v>2.0</v>
      </c>
      <c r="H197" s="85">
        <v>153.0</v>
      </c>
      <c r="I197" s="188">
        <v>0.0</v>
      </c>
      <c r="J197" s="31" t="s">
        <v>451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2">
        <v>46059.0</v>
      </c>
      <c r="B198" s="93"/>
      <c r="C198" s="84">
        <v>13275.0</v>
      </c>
      <c r="D198" s="85">
        <v>13275.0</v>
      </c>
      <c r="E198" s="49"/>
      <c r="F198" s="85">
        <v>68.0</v>
      </c>
      <c r="G198" s="113">
        <v>68.0</v>
      </c>
      <c r="H198" s="85">
        <v>195.22058823529412</v>
      </c>
      <c r="I198" s="188">
        <v>1735.51</v>
      </c>
      <c r="J198" s="31" t="s">
        <v>454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2">
        <v>46058.0</v>
      </c>
      <c r="B199" s="93"/>
      <c r="C199" s="84">
        <v>13705.2</v>
      </c>
      <c r="D199" s="85">
        <v>13705.2</v>
      </c>
      <c r="E199" s="49"/>
      <c r="F199" s="85">
        <v>68.0</v>
      </c>
      <c r="G199" s="113">
        <v>68.0</v>
      </c>
      <c r="H199" s="85">
        <v>201.54705882352943</v>
      </c>
      <c r="I199" s="188">
        <v>109.25</v>
      </c>
      <c r="J199" s="31" t="s">
        <v>455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46057.0</v>
      </c>
      <c r="B200" s="84"/>
      <c r="C200" s="84">
        <v>13205.2</v>
      </c>
      <c r="D200" s="85">
        <v>13205.2</v>
      </c>
      <c r="E200" s="85"/>
      <c r="F200" s="85">
        <v>68.0</v>
      </c>
      <c r="G200" s="50">
        <v>68.0</v>
      </c>
      <c r="H200" s="178">
        <v>194.19411764705885</v>
      </c>
      <c r="I200" s="188">
        <v>50.62</v>
      </c>
      <c r="J200" s="31" t="s">
        <v>456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46056.0</v>
      </c>
      <c r="B201" s="84"/>
      <c r="C201" s="84">
        <v>12830.1</v>
      </c>
      <c r="D201" s="85">
        <v>12830.1</v>
      </c>
      <c r="E201" s="85"/>
      <c r="F201" s="85">
        <v>55.0</v>
      </c>
      <c r="G201" s="50">
        <v>55.0</v>
      </c>
      <c r="H201" s="178">
        <v>233.27454545454546</v>
      </c>
      <c r="I201" s="188">
        <v>1926.38</v>
      </c>
      <c r="J201" s="31" t="s">
        <v>453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46055.0</v>
      </c>
      <c r="B202" s="84"/>
      <c r="C202" s="84">
        <v>12797.6</v>
      </c>
      <c r="D202" s="85">
        <v>12797.6</v>
      </c>
      <c r="E202" s="85"/>
      <c r="F202" s="85">
        <v>62.0</v>
      </c>
      <c r="G202" s="50">
        <v>62.0</v>
      </c>
      <c r="H202" s="178">
        <v>206.41290322580645</v>
      </c>
      <c r="I202" s="188">
        <v>1351.61</v>
      </c>
      <c r="J202" s="31" t="s">
        <v>452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46054.0</v>
      </c>
      <c r="B203" s="84"/>
      <c r="C203" s="84">
        <v>845.2</v>
      </c>
      <c r="D203" s="85">
        <v>845.2</v>
      </c>
      <c r="E203" s="85"/>
      <c r="F203" s="85">
        <v>5.0</v>
      </c>
      <c r="G203" s="50">
        <v>5.0</v>
      </c>
      <c r="H203" s="178">
        <v>169.04000000000002</v>
      </c>
      <c r="I203" s="188">
        <v>1521.06</v>
      </c>
      <c r="J203" s="31" t="s">
        <v>457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46053.0</v>
      </c>
      <c r="B204" s="84"/>
      <c r="C204" s="84">
        <v>2518.8</v>
      </c>
      <c r="D204" s="85">
        <v>2518.8</v>
      </c>
      <c r="E204" s="85"/>
      <c r="F204" s="85">
        <v>12.0</v>
      </c>
      <c r="G204" s="50">
        <v>12.0</v>
      </c>
      <c r="H204" s="178">
        <v>209.9</v>
      </c>
      <c r="I204" s="188">
        <v>0.0</v>
      </c>
      <c r="J204" s="31" t="s">
        <v>451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46052.0</v>
      </c>
      <c r="B205" s="84">
        <v>98.0</v>
      </c>
      <c r="C205" s="84">
        <v>12413.2</v>
      </c>
      <c r="D205" s="85">
        <v>12511.2</v>
      </c>
      <c r="E205" s="85">
        <v>1.0</v>
      </c>
      <c r="F205" s="85">
        <v>54.0</v>
      </c>
      <c r="G205" s="50">
        <v>55.0</v>
      </c>
      <c r="H205" s="178">
        <v>227.47636363636366</v>
      </c>
      <c r="I205" s="188">
        <v>912.96</v>
      </c>
      <c r="J205" s="31" t="s">
        <v>454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46051.0</v>
      </c>
      <c r="B206" s="84">
        <v>218.0</v>
      </c>
      <c r="C206" s="84">
        <v>17632.6</v>
      </c>
      <c r="D206" s="85">
        <v>17850.6</v>
      </c>
      <c r="E206" s="85">
        <v>1.0</v>
      </c>
      <c r="F206" s="85">
        <v>80.0</v>
      </c>
      <c r="G206" s="50">
        <v>81.0</v>
      </c>
      <c r="H206" s="178">
        <v>220.37777777777777</v>
      </c>
      <c r="I206" s="188">
        <v>124.16</v>
      </c>
      <c r="J206" s="31" t="s">
        <v>455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46050.0</v>
      </c>
      <c r="B207" s="84">
        <v>726.0</v>
      </c>
      <c r="C207" s="84">
        <v>12162.6</v>
      </c>
      <c r="D207" s="85">
        <v>12888.6</v>
      </c>
      <c r="E207" s="85">
        <v>3.0</v>
      </c>
      <c r="F207" s="85">
        <v>62.0</v>
      </c>
      <c r="G207" s="50">
        <v>65.0</v>
      </c>
      <c r="H207" s="178">
        <v>198.28615384615387</v>
      </c>
      <c r="I207" s="188">
        <v>229.62</v>
      </c>
      <c r="J207" s="31" t="s">
        <v>456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46049.0</v>
      </c>
      <c r="B208" s="47">
        <v>5591.0</v>
      </c>
      <c r="C208" s="47">
        <v>8268.0</v>
      </c>
      <c r="D208" s="48">
        <v>13859.0</v>
      </c>
      <c r="E208" s="48">
        <v>23.0</v>
      </c>
      <c r="F208" s="85">
        <v>45.0</v>
      </c>
      <c r="G208" s="50">
        <v>68.0</v>
      </c>
      <c r="H208" s="178">
        <v>203.80882352941177</v>
      </c>
      <c r="I208" s="188">
        <v>236.45</v>
      </c>
      <c r="J208" s="31" t="s">
        <v>453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46048.0</v>
      </c>
      <c r="B209" s="47"/>
      <c r="C209" s="47">
        <v>12455.8</v>
      </c>
      <c r="D209" s="48">
        <v>12455.8</v>
      </c>
      <c r="E209" s="48"/>
      <c r="F209" s="85">
        <v>61.0</v>
      </c>
      <c r="G209" s="54">
        <v>61.0</v>
      </c>
      <c r="H209" s="178">
        <v>204.1934426229508</v>
      </c>
      <c r="I209" s="188">
        <v>456.18</v>
      </c>
      <c r="J209" s="31" t="s">
        <v>452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46047.0</v>
      </c>
      <c r="B210" s="47"/>
      <c r="C210" s="47">
        <v>352.0</v>
      </c>
      <c r="D210" s="48">
        <v>352.0</v>
      </c>
      <c r="E210" s="48"/>
      <c r="F210" s="85">
        <v>3.0</v>
      </c>
      <c r="G210" s="54">
        <v>3.0</v>
      </c>
      <c r="H210" s="178">
        <v>117.33333333333333</v>
      </c>
      <c r="I210" s="188">
        <v>1136.46</v>
      </c>
      <c r="J210" s="31" t="s">
        <v>457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46046.0</v>
      </c>
      <c r="B211" s="47"/>
      <c r="C211" s="47">
        <v>1449.2</v>
      </c>
      <c r="D211" s="48">
        <v>1449.2</v>
      </c>
      <c r="E211" s="48"/>
      <c r="F211" s="85">
        <v>9.0</v>
      </c>
      <c r="G211" s="54">
        <v>9.0</v>
      </c>
      <c r="H211" s="178">
        <v>161.02222222222224</v>
      </c>
      <c r="I211" s="188">
        <v>0.0</v>
      </c>
      <c r="J211" s="31" t="s">
        <v>451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55">
        <v>46045.0</v>
      </c>
      <c r="B212" s="47">
        <v>98.0</v>
      </c>
      <c r="C212" s="47">
        <v>14002.6</v>
      </c>
      <c r="D212" s="48">
        <v>14100.6</v>
      </c>
      <c r="E212" s="48">
        <v>1.0</v>
      </c>
      <c r="F212" s="85">
        <v>69.0</v>
      </c>
      <c r="G212" s="54">
        <v>70.0</v>
      </c>
      <c r="H212" s="178">
        <v>201.43714285714287</v>
      </c>
      <c r="I212" s="188">
        <v>258.67</v>
      </c>
      <c r="J212" s="31" t="s">
        <v>454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55">
        <v>46044.0</v>
      </c>
      <c r="B213" s="47">
        <v>13348.4</v>
      </c>
      <c r="C213" s="47">
        <v>1424.0</v>
      </c>
      <c r="D213" s="48">
        <v>14772.4</v>
      </c>
      <c r="E213" s="48">
        <v>56.0</v>
      </c>
      <c r="F213" s="85">
        <v>5.0</v>
      </c>
      <c r="G213" s="54">
        <v>61.0</v>
      </c>
      <c r="H213" s="178">
        <v>242.17049180327868</v>
      </c>
      <c r="I213" s="188">
        <v>0.0</v>
      </c>
      <c r="J213" s="31" t="s">
        <v>455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55">
        <v>46043.0</v>
      </c>
      <c r="B214" s="47"/>
      <c r="C214" s="47">
        <v>16582.0</v>
      </c>
      <c r="D214" s="48">
        <v>16582.0</v>
      </c>
      <c r="E214" s="48"/>
      <c r="F214" s="85">
        <v>76.0</v>
      </c>
      <c r="G214" s="54">
        <v>76.0</v>
      </c>
      <c r="H214" s="178">
        <v>218.18421052631578</v>
      </c>
      <c r="I214" s="188">
        <v>0.0</v>
      </c>
      <c r="J214" s="31" t="s">
        <v>456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55">
        <v>46042.0</v>
      </c>
      <c r="B215" s="47"/>
      <c r="C215" s="47">
        <v>13055.0</v>
      </c>
      <c r="D215" s="48">
        <v>13055.0</v>
      </c>
      <c r="E215" s="48"/>
      <c r="F215" s="85">
        <v>61.0</v>
      </c>
      <c r="G215" s="54">
        <v>61.0</v>
      </c>
      <c r="H215" s="178">
        <v>214.01639344262296</v>
      </c>
      <c r="I215" s="188">
        <v>167.4</v>
      </c>
      <c r="J215" s="31" t="s">
        <v>453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55">
        <v>46041.0</v>
      </c>
      <c r="B216" s="47">
        <v>451.0</v>
      </c>
      <c r="C216" s="47">
        <v>10452.3</v>
      </c>
      <c r="D216" s="48">
        <v>10903.3</v>
      </c>
      <c r="E216" s="48">
        <v>5.0</v>
      </c>
      <c r="F216" s="85">
        <v>52.0</v>
      </c>
      <c r="G216" s="54">
        <v>57.0</v>
      </c>
      <c r="H216" s="178">
        <v>191.2859649122807</v>
      </c>
      <c r="I216" s="188">
        <v>0.0</v>
      </c>
      <c r="J216" s="31" t="s">
        <v>452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55">
        <v>46040.0</v>
      </c>
      <c r="B217" s="47">
        <v>1000.0</v>
      </c>
      <c r="C217" s="47">
        <v>0.0</v>
      </c>
      <c r="D217" s="48">
        <v>1000.0</v>
      </c>
      <c r="E217" s="48">
        <v>1.0</v>
      </c>
      <c r="F217" s="85">
        <v>0.0</v>
      </c>
      <c r="G217" s="54">
        <v>1.0</v>
      </c>
      <c r="H217" s="178">
        <v>1000.0</v>
      </c>
      <c r="I217" s="188">
        <v>449.44</v>
      </c>
      <c r="J217" s="31" t="s">
        <v>457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55">
        <v>46039.0</v>
      </c>
      <c r="B218" s="47"/>
      <c r="C218" s="47">
        <v>1303.0</v>
      </c>
      <c r="D218" s="48">
        <v>1303.0</v>
      </c>
      <c r="E218" s="48"/>
      <c r="F218" s="85">
        <v>12.0</v>
      </c>
      <c r="G218" s="54">
        <v>12.0</v>
      </c>
      <c r="H218" s="178">
        <v>108.58333333333333</v>
      </c>
      <c r="I218" s="188">
        <v>0.0</v>
      </c>
      <c r="J218" s="31" t="s">
        <v>451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55">
        <v>46038.0</v>
      </c>
      <c r="B219" s="47">
        <v>335.0</v>
      </c>
      <c r="C219" s="47">
        <v>13641.8</v>
      </c>
      <c r="D219" s="48">
        <v>13976.8</v>
      </c>
      <c r="E219" s="48">
        <v>2.0</v>
      </c>
      <c r="F219" s="85">
        <v>62.0</v>
      </c>
      <c r="G219" s="54">
        <v>64.0</v>
      </c>
      <c r="H219" s="178">
        <v>218.3875</v>
      </c>
      <c r="I219" s="188">
        <v>393.48</v>
      </c>
      <c r="J219" s="31" t="s">
        <v>454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55">
        <v>46037.0</v>
      </c>
      <c r="B220" s="47">
        <v>489.0</v>
      </c>
      <c r="C220" s="47">
        <v>7259.2</v>
      </c>
      <c r="D220" s="48">
        <v>7748.2</v>
      </c>
      <c r="E220" s="48">
        <v>2.0</v>
      </c>
      <c r="F220" s="85">
        <v>17.0</v>
      </c>
      <c r="G220" s="54">
        <v>19.0</v>
      </c>
      <c r="H220" s="178">
        <v>407.8</v>
      </c>
      <c r="I220" s="188">
        <v>0.0</v>
      </c>
      <c r="J220" s="31" t="s">
        <v>455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55">
        <v>46036.0</v>
      </c>
      <c r="B221" s="47">
        <v>10993.8</v>
      </c>
      <c r="C221" s="47">
        <v>198.0</v>
      </c>
      <c r="D221" s="48">
        <v>11191.8</v>
      </c>
      <c r="E221" s="48">
        <v>53.0</v>
      </c>
      <c r="F221" s="85">
        <v>1.0</v>
      </c>
      <c r="G221" s="50">
        <v>54.0</v>
      </c>
      <c r="H221" s="178">
        <v>207.25555555555553</v>
      </c>
      <c r="I221" s="188">
        <v>38.35</v>
      </c>
      <c r="J221" s="31" t="s">
        <v>456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55">
        <v>46035.0</v>
      </c>
      <c r="B222" s="47"/>
      <c r="C222" s="47">
        <v>11823.2</v>
      </c>
      <c r="D222" s="48">
        <v>11823.2</v>
      </c>
      <c r="E222" s="48"/>
      <c r="F222" s="85">
        <v>61.0</v>
      </c>
      <c r="G222" s="50">
        <v>61.0</v>
      </c>
      <c r="H222" s="178">
        <v>193.82295081967214</v>
      </c>
      <c r="I222" s="188">
        <v>55.23</v>
      </c>
      <c r="J222" s="31" t="s">
        <v>453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46034.0</v>
      </c>
      <c r="B223" s="47"/>
      <c r="C223" s="47">
        <v>7524.0</v>
      </c>
      <c r="D223" s="48">
        <v>7524.0</v>
      </c>
      <c r="E223" s="48"/>
      <c r="F223" s="85">
        <v>38.0</v>
      </c>
      <c r="G223" s="50">
        <v>38.0</v>
      </c>
      <c r="H223" s="178">
        <v>198.0</v>
      </c>
      <c r="I223" s="188">
        <v>0.0</v>
      </c>
      <c r="J223" s="31" t="s">
        <v>452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46033.0</v>
      </c>
      <c r="B224" s="47"/>
      <c r="C224" s="47">
        <v>355.2</v>
      </c>
      <c r="D224" s="48">
        <v>355.2</v>
      </c>
      <c r="E224" s="48"/>
      <c r="F224" s="85">
        <v>3.0</v>
      </c>
      <c r="G224" s="50">
        <v>3.0</v>
      </c>
      <c r="H224" s="178">
        <v>118.39999999999999</v>
      </c>
      <c r="I224" s="188">
        <v>61.7</v>
      </c>
      <c r="J224" s="31" t="s">
        <v>457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46032.0</v>
      </c>
      <c r="B225" s="47"/>
      <c r="C225" s="47">
        <v>963.6</v>
      </c>
      <c r="D225" s="48">
        <v>963.6</v>
      </c>
      <c r="E225" s="48"/>
      <c r="F225" s="85">
        <v>7.0</v>
      </c>
      <c r="G225" s="50">
        <v>7.0</v>
      </c>
      <c r="H225" s="178">
        <v>137.65714285714287</v>
      </c>
      <c r="I225" s="188">
        <v>186.57</v>
      </c>
      <c r="J225" s="31" t="s">
        <v>451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46031.0</v>
      </c>
      <c r="B226" s="47"/>
      <c r="C226" s="47">
        <v>889.0</v>
      </c>
      <c r="D226" s="48">
        <v>889.0</v>
      </c>
      <c r="E226" s="48"/>
      <c r="F226" s="85">
        <v>8.0</v>
      </c>
      <c r="G226" s="50">
        <v>8.0</v>
      </c>
      <c r="H226" s="178">
        <v>111.125</v>
      </c>
      <c r="I226" s="188">
        <v>0.0</v>
      </c>
      <c r="J226" s="31" t="s">
        <v>454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46030.0</v>
      </c>
      <c r="B227" s="47"/>
      <c r="C227" s="47">
        <v>1243.2</v>
      </c>
      <c r="D227" s="48">
        <v>1243.2</v>
      </c>
      <c r="E227" s="48"/>
      <c r="F227" s="85">
        <v>8.0</v>
      </c>
      <c r="G227" s="50">
        <v>8.0</v>
      </c>
      <c r="H227" s="178">
        <v>155.4</v>
      </c>
      <c r="I227" s="188">
        <v>612.36</v>
      </c>
      <c r="J227" s="31" t="s">
        <v>455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46029.0</v>
      </c>
      <c r="B228" s="47"/>
      <c r="C228" s="47">
        <v>1824.0</v>
      </c>
      <c r="D228" s="48">
        <v>1824.0</v>
      </c>
      <c r="E228" s="48"/>
      <c r="F228" s="85">
        <v>12.0</v>
      </c>
      <c r="G228" s="50">
        <v>12.0</v>
      </c>
      <c r="H228" s="178">
        <v>152.0</v>
      </c>
      <c r="I228" s="188">
        <v>0.0</v>
      </c>
      <c r="J228" s="31" t="s">
        <v>456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46028.0</v>
      </c>
      <c r="B229" s="47"/>
      <c r="C229" s="47">
        <v>585.0</v>
      </c>
      <c r="D229" s="48">
        <v>585.0</v>
      </c>
      <c r="E229" s="48"/>
      <c r="F229" s="85">
        <v>6.0</v>
      </c>
      <c r="G229" s="50">
        <v>6.0</v>
      </c>
      <c r="H229" s="178">
        <v>97.5</v>
      </c>
      <c r="I229" s="188">
        <v>0.0</v>
      </c>
      <c r="J229" s="31" t="s">
        <v>453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46027.0</v>
      </c>
      <c r="B230" s="47"/>
      <c r="C230" s="47">
        <v>1019.6</v>
      </c>
      <c r="D230" s="48">
        <v>1019.6</v>
      </c>
      <c r="E230" s="48"/>
      <c r="F230" s="85">
        <v>5.0</v>
      </c>
      <c r="G230" s="50">
        <v>5.0</v>
      </c>
      <c r="H230" s="178">
        <v>203.92000000000002</v>
      </c>
      <c r="I230" s="188">
        <v>333.76</v>
      </c>
      <c r="J230" s="31" t="s">
        <v>452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46025.0</v>
      </c>
      <c r="B231" s="47"/>
      <c r="C231" s="47">
        <v>347.2</v>
      </c>
      <c r="D231" s="48">
        <v>347.2</v>
      </c>
      <c r="E231" s="48"/>
      <c r="F231" s="85">
        <v>1.0</v>
      </c>
      <c r="G231" s="50">
        <v>1.0</v>
      </c>
      <c r="H231" s="178">
        <v>347.2</v>
      </c>
      <c r="I231" s="188">
        <v>0.0</v>
      </c>
      <c r="J231" s="31" t="s">
        <v>451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46024.0</v>
      </c>
      <c r="B232" s="47"/>
      <c r="C232" s="47">
        <v>216.0</v>
      </c>
      <c r="D232" s="48">
        <v>216.0</v>
      </c>
      <c r="E232" s="48"/>
      <c r="F232" s="85">
        <v>1.0</v>
      </c>
      <c r="G232" s="50">
        <v>1.0</v>
      </c>
      <c r="H232" s="178">
        <v>216.0</v>
      </c>
      <c r="I232" s="188">
        <v>0.0</v>
      </c>
      <c r="J232" s="31" t="s">
        <v>454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2">
        <v>46258.0</v>
      </c>
      <c r="B233" s="84">
        <v>1232.0</v>
      </c>
      <c r="C233" s="93"/>
      <c r="D233" s="85">
        <v>1232.0</v>
      </c>
      <c r="E233" s="85">
        <v>5.0</v>
      </c>
      <c r="F233" s="49"/>
      <c r="G233" s="113">
        <v>5.0</v>
      </c>
      <c r="H233" s="85">
        <v>246.4</v>
      </c>
      <c r="I233" s="189"/>
      <c r="J233" s="31" t="s">
        <v>452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6.0</v>
      </c>
      <c r="C1" s="23" t="s">
        <v>255</v>
      </c>
      <c r="D1" s="24">
        <v>45917.0</v>
      </c>
      <c r="E1" s="23" t="s">
        <v>261</v>
      </c>
      <c r="F1" s="25" t="s">
        <v>494</v>
      </c>
      <c r="G1" s="26" t="s">
        <v>265</v>
      </c>
      <c r="H1" s="25" t="s">
        <v>458</v>
      </c>
      <c r="I1" s="18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650.2666666666667</v>
      </c>
      <c r="C2" s="33">
        <v>9606.7375</v>
      </c>
      <c r="D2" s="33">
        <v>9760.792715231788</v>
      </c>
      <c r="E2" s="33">
        <v>1.4761904761904763</v>
      </c>
      <c r="F2" s="33">
        <v>48.66447368421053</v>
      </c>
      <c r="G2" s="34">
        <v>49.19205298013245</v>
      </c>
      <c r="H2" s="33">
        <v>201.51468545602899</v>
      </c>
      <c r="I2" s="185">
        <v>520.8479605263157</v>
      </c>
      <c r="J2" s="28"/>
      <c r="K2" s="37">
        <f>SUM(L2:Q2)</f>
        <v>3638</v>
      </c>
      <c r="L2" s="38">
        <v>3338.0</v>
      </c>
      <c r="M2" s="39">
        <v>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3943.8</v>
      </c>
      <c r="D4" s="85">
        <v>3943.8</v>
      </c>
      <c r="E4" s="49"/>
      <c r="F4" s="85">
        <v>28.0</v>
      </c>
      <c r="G4" s="113">
        <v>28.0</v>
      </c>
      <c r="H4" s="85">
        <v>140.85</v>
      </c>
      <c r="I4" s="188">
        <v>258.12</v>
      </c>
      <c r="J4" s="31" t="s">
        <v>457</v>
      </c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4134.6</v>
      </c>
      <c r="D5" s="85">
        <v>4134.6</v>
      </c>
      <c r="E5" s="49"/>
      <c r="F5" s="85">
        <v>36.0</v>
      </c>
      <c r="G5" s="113">
        <v>36.0</v>
      </c>
      <c r="H5" s="85">
        <v>114.85000000000001</v>
      </c>
      <c r="I5" s="188">
        <v>255.04</v>
      </c>
      <c r="J5" s="31" t="s">
        <v>451</v>
      </c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14426.4</v>
      </c>
      <c r="D6" s="85">
        <v>14426.4</v>
      </c>
      <c r="E6" s="49"/>
      <c r="F6" s="85">
        <v>85.0</v>
      </c>
      <c r="G6" s="113">
        <v>85.0</v>
      </c>
      <c r="H6" s="85">
        <v>169.72235294117647</v>
      </c>
      <c r="I6" s="188">
        <v>185.63</v>
      </c>
      <c r="J6" s="31" t="s">
        <v>454</v>
      </c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15454.8</v>
      </c>
      <c r="D7" s="85">
        <v>15454.8</v>
      </c>
      <c r="E7" s="49"/>
      <c r="F7" s="85">
        <v>75.0</v>
      </c>
      <c r="G7" s="113">
        <v>75.0</v>
      </c>
      <c r="H7" s="85">
        <v>206.064</v>
      </c>
      <c r="I7" s="188">
        <v>96.04</v>
      </c>
      <c r="J7" s="31" t="s">
        <v>455</v>
      </c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15485.7</v>
      </c>
      <c r="D8" s="85">
        <v>15485.7</v>
      </c>
      <c r="E8" s="49"/>
      <c r="F8" s="85">
        <v>88.0</v>
      </c>
      <c r="G8" s="113">
        <v>88.0</v>
      </c>
      <c r="H8" s="85">
        <v>175.97386363636363</v>
      </c>
      <c r="I8" s="188">
        <v>516.25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15523.4</v>
      </c>
      <c r="D9" s="85">
        <v>15523.4</v>
      </c>
      <c r="E9" s="49"/>
      <c r="F9" s="85">
        <v>85.0</v>
      </c>
      <c r="G9" s="113">
        <v>85.0</v>
      </c>
      <c r="H9" s="85">
        <v>182.62823529411764</v>
      </c>
      <c r="I9" s="188">
        <v>2019.46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13468.0</v>
      </c>
      <c r="D10" s="85">
        <v>13468.0</v>
      </c>
      <c r="E10" s="49"/>
      <c r="F10" s="85">
        <v>63.0</v>
      </c>
      <c r="G10" s="113">
        <v>63.0</v>
      </c>
      <c r="H10" s="85">
        <v>213.77777777777777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6115.6</v>
      </c>
      <c r="D11" s="85">
        <v>6115.6</v>
      </c>
      <c r="E11" s="49"/>
      <c r="F11" s="85">
        <v>32.0</v>
      </c>
      <c r="G11" s="113">
        <v>32.0</v>
      </c>
      <c r="H11" s="85">
        <v>191.1125</v>
      </c>
      <c r="I11" s="188">
        <v>585.55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6446.0</v>
      </c>
      <c r="D12" s="85">
        <v>6446.0</v>
      </c>
      <c r="E12" s="49"/>
      <c r="F12" s="85">
        <v>31.0</v>
      </c>
      <c r="G12" s="113">
        <v>31.0</v>
      </c>
      <c r="H12" s="85">
        <v>207.93548387096774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84">
        <v>591.0</v>
      </c>
      <c r="C13" s="84">
        <v>11827.8</v>
      </c>
      <c r="D13" s="85">
        <v>12418.8</v>
      </c>
      <c r="E13" s="85">
        <v>1.0</v>
      </c>
      <c r="F13" s="85">
        <v>59.0</v>
      </c>
      <c r="G13" s="113">
        <v>60.0</v>
      </c>
      <c r="H13" s="85">
        <v>206.98</v>
      </c>
      <c r="I13" s="188">
        <v>480.37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251.0</v>
      </c>
      <c r="C14" s="84">
        <v>13319.4</v>
      </c>
      <c r="D14" s="85">
        <v>13570.4</v>
      </c>
      <c r="E14" s="85">
        <v>1.0</v>
      </c>
      <c r="F14" s="85">
        <v>72.0</v>
      </c>
      <c r="G14" s="113">
        <v>73.0</v>
      </c>
      <c r="H14" s="85">
        <v>185.8958904109589</v>
      </c>
      <c r="I14" s="188">
        <v>0.0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1217.0</v>
      </c>
      <c r="C15" s="84">
        <v>15267.0</v>
      </c>
      <c r="D15" s="85">
        <v>16484.0</v>
      </c>
      <c r="E15" s="85">
        <v>4.0</v>
      </c>
      <c r="F15" s="85">
        <v>73.0</v>
      </c>
      <c r="G15" s="113">
        <v>77.0</v>
      </c>
      <c r="H15" s="85">
        <v>214.07792207792207</v>
      </c>
      <c r="I15" s="188">
        <v>90.15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12954.4</v>
      </c>
      <c r="D16" s="85">
        <v>12954.4</v>
      </c>
      <c r="E16" s="49"/>
      <c r="F16" s="85">
        <v>68.0</v>
      </c>
      <c r="G16" s="113">
        <v>68.0</v>
      </c>
      <c r="H16" s="85">
        <v>190.50588235294117</v>
      </c>
      <c r="I16" s="188">
        <v>1291.19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10540.8</v>
      </c>
      <c r="D17" s="85">
        <v>10540.8</v>
      </c>
      <c r="E17" s="49"/>
      <c r="F17" s="85">
        <v>60.0</v>
      </c>
      <c r="G17" s="113">
        <v>60.0</v>
      </c>
      <c r="H17" s="85">
        <v>175.67999999999998</v>
      </c>
      <c r="I17" s="188">
        <v>2142.85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3302.0</v>
      </c>
      <c r="D18" s="85">
        <v>3302.0</v>
      </c>
      <c r="E18" s="49"/>
      <c r="F18" s="85">
        <v>17.0</v>
      </c>
      <c r="G18" s="113">
        <v>17.0</v>
      </c>
      <c r="H18" s="85">
        <v>194.23529411764707</v>
      </c>
      <c r="I18" s="188">
        <v>3288.62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3453.0</v>
      </c>
      <c r="D19" s="85">
        <v>3453.0</v>
      </c>
      <c r="E19" s="49"/>
      <c r="F19" s="85">
        <v>18.0</v>
      </c>
      <c r="G19" s="113">
        <v>18.0</v>
      </c>
      <c r="H19" s="85">
        <v>191.83333333333334</v>
      </c>
      <c r="I19" s="188">
        <v>409.96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93"/>
      <c r="C20" s="84">
        <v>12341.6</v>
      </c>
      <c r="D20" s="85">
        <v>12341.6</v>
      </c>
      <c r="E20" s="49"/>
      <c r="F20" s="85">
        <v>62.0</v>
      </c>
      <c r="G20" s="113">
        <v>62.0</v>
      </c>
      <c r="H20" s="85">
        <v>199.05806451612904</v>
      </c>
      <c r="I20" s="188">
        <v>516.05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93"/>
      <c r="C21" s="84">
        <v>13887.0</v>
      </c>
      <c r="D21" s="85">
        <v>13887.0</v>
      </c>
      <c r="E21" s="49"/>
      <c r="F21" s="85">
        <v>60.0</v>
      </c>
      <c r="G21" s="113">
        <v>60.0</v>
      </c>
      <c r="H21" s="85">
        <v>231.45</v>
      </c>
      <c r="I21" s="188">
        <v>409.67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93"/>
      <c r="C22" s="84">
        <v>12203.0</v>
      </c>
      <c r="D22" s="85">
        <v>12203.0</v>
      </c>
      <c r="E22" s="49"/>
      <c r="F22" s="85">
        <v>51.0</v>
      </c>
      <c r="G22" s="113">
        <v>51.0</v>
      </c>
      <c r="H22" s="85">
        <v>239.27450980392157</v>
      </c>
      <c r="I22" s="188">
        <v>134.26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93"/>
      <c r="C23" s="84">
        <v>13248.0</v>
      </c>
      <c r="D23" s="85">
        <v>13248.0</v>
      </c>
      <c r="E23" s="49"/>
      <c r="F23" s="85">
        <v>54.0</v>
      </c>
      <c r="G23" s="113">
        <v>54.0</v>
      </c>
      <c r="H23" s="85">
        <v>245.33333333333334</v>
      </c>
      <c r="I23" s="188">
        <v>201.44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93"/>
      <c r="C24" s="84">
        <v>12406.0</v>
      </c>
      <c r="D24" s="85">
        <v>12406.0</v>
      </c>
      <c r="E24" s="49"/>
      <c r="F24" s="85">
        <v>57.0</v>
      </c>
      <c r="G24" s="113">
        <v>57.0</v>
      </c>
      <c r="H24" s="85">
        <v>217.64912280701753</v>
      </c>
      <c r="I24" s="188">
        <v>0.0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1715.2</v>
      </c>
      <c r="D25" s="85">
        <v>1715.2</v>
      </c>
      <c r="E25" s="49"/>
      <c r="F25" s="85">
        <v>9.0</v>
      </c>
      <c r="G25" s="113">
        <v>9.0</v>
      </c>
      <c r="H25" s="85">
        <v>190.57777777777778</v>
      </c>
      <c r="I25" s="188">
        <v>837.55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5137.4</v>
      </c>
      <c r="D26" s="85">
        <v>5137.4</v>
      </c>
      <c r="E26" s="49"/>
      <c r="F26" s="85">
        <v>23.0</v>
      </c>
      <c r="G26" s="113">
        <v>23.0</v>
      </c>
      <c r="H26" s="85">
        <v>223.36521739130433</v>
      </c>
      <c r="I26" s="188">
        <v>431.35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93"/>
      <c r="C27" s="84">
        <v>0.0</v>
      </c>
      <c r="D27" s="49"/>
      <c r="E27" s="49"/>
      <c r="F27" s="85">
        <v>0.0</v>
      </c>
      <c r="G27" s="94"/>
      <c r="H27" s="49"/>
      <c r="I27" s="188">
        <v>627.55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11428.0</v>
      </c>
      <c r="D28" s="85">
        <v>11428.0</v>
      </c>
      <c r="E28" s="49"/>
      <c r="F28" s="85">
        <v>54.0</v>
      </c>
      <c r="G28" s="113">
        <v>54.0</v>
      </c>
      <c r="H28" s="85">
        <v>211.62962962962962</v>
      </c>
      <c r="I28" s="188">
        <v>276.22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93"/>
      <c r="C29" s="84">
        <v>10835.8</v>
      </c>
      <c r="D29" s="85">
        <v>10835.8</v>
      </c>
      <c r="E29" s="49"/>
      <c r="F29" s="85">
        <v>53.0</v>
      </c>
      <c r="G29" s="113">
        <v>53.0</v>
      </c>
      <c r="H29" s="85">
        <v>204.44905660377358</v>
      </c>
      <c r="I29" s="188">
        <v>831.59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93"/>
      <c r="C30" s="84">
        <v>12639.0</v>
      </c>
      <c r="D30" s="85">
        <v>12639.0</v>
      </c>
      <c r="E30" s="49"/>
      <c r="F30" s="85">
        <v>63.0</v>
      </c>
      <c r="G30" s="113">
        <v>63.0</v>
      </c>
      <c r="H30" s="85">
        <v>200.61904761904762</v>
      </c>
      <c r="I30" s="188">
        <v>833.51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93"/>
      <c r="C31" s="84">
        <v>10137.8</v>
      </c>
      <c r="D31" s="85">
        <v>10137.8</v>
      </c>
      <c r="E31" s="49"/>
      <c r="F31" s="85">
        <v>49.0</v>
      </c>
      <c r="G31" s="113">
        <v>49.0</v>
      </c>
      <c r="H31" s="85">
        <v>206.89387755102038</v>
      </c>
      <c r="I31" s="188">
        <v>674.8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93"/>
      <c r="C32" s="84">
        <v>4558.6</v>
      </c>
      <c r="D32" s="85">
        <v>4558.6</v>
      </c>
      <c r="E32" s="49"/>
      <c r="F32" s="85">
        <v>21.0</v>
      </c>
      <c r="G32" s="113">
        <v>21.0</v>
      </c>
      <c r="H32" s="85">
        <v>217.0761904761905</v>
      </c>
      <c r="I32" s="188">
        <v>265.09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93"/>
      <c r="C33" s="84">
        <v>966.6</v>
      </c>
      <c r="D33" s="85">
        <v>966.6</v>
      </c>
      <c r="E33" s="49"/>
      <c r="F33" s="85">
        <v>5.0</v>
      </c>
      <c r="G33" s="113">
        <v>5.0</v>
      </c>
      <c r="H33" s="85">
        <v>193.32</v>
      </c>
      <c r="I33" s="188">
        <v>697.63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93"/>
      <c r="C34" s="84">
        <v>11485.9</v>
      </c>
      <c r="D34" s="85">
        <v>11485.9</v>
      </c>
      <c r="E34" s="49"/>
      <c r="F34" s="85">
        <v>54.0</v>
      </c>
      <c r="G34" s="113">
        <v>54.0</v>
      </c>
      <c r="H34" s="85">
        <v>212.70185185185184</v>
      </c>
      <c r="I34" s="188">
        <v>256.32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93"/>
      <c r="C35" s="84">
        <v>14924.4</v>
      </c>
      <c r="D35" s="85">
        <v>14924.4</v>
      </c>
      <c r="E35" s="49"/>
      <c r="F35" s="85">
        <v>73.0</v>
      </c>
      <c r="G35" s="113">
        <v>73.0</v>
      </c>
      <c r="H35" s="85">
        <v>204.44383561643835</v>
      </c>
      <c r="I35" s="188">
        <v>107.59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93"/>
      <c r="C36" s="84">
        <v>12223.4</v>
      </c>
      <c r="D36" s="85">
        <v>12223.4</v>
      </c>
      <c r="E36" s="49"/>
      <c r="F36" s="85">
        <v>63.0</v>
      </c>
      <c r="G36" s="113">
        <v>63.0</v>
      </c>
      <c r="H36" s="85">
        <v>194.0222222222222</v>
      </c>
      <c r="I36" s="188">
        <v>544.63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93"/>
      <c r="C37" s="84">
        <v>9409.4</v>
      </c>
      <c r="D37" s="85">
        <v>9409.4</v>
      </c>
      <c r="E37" s="49"/>
      <c r="F37" s="85">
        <v>56.0</v>
      </c>
      <c r="G37" s="113">
        <v>56.0</v>
      </c>
      <c r="H37" s="85">
        <v>168.025</v>
      </c>
      <c r="I37" s="188">
        <v>215.56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93"/>
      <c r="C38" s="84">
        <v>10359.0</v>
      </c>
      <c r="D38" s="85">
        <v>10359.0</v>
      </c>
      <c r="E38" s="49"/>
      <c r="F38" s="85">
        <v>57.0</v>
      </c>
      <c r="G38" s="113">
        <v>57.0</v>
      </c>
      <c r="H38" s="85">
        <v>181.73684210526315</v>
      </c>
      <c r="I38" s="188">
        <v>204.3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93"/>
      <c r="C39" s="84">
        <v>2764.8</v>
      </c>
      <c r="D39" s="85">
        <v>2764.8</v>
      </c>
      <c r="E39" s="49"/>
      <c r="F39" s="85">
        <v>20.0</v>
      </c>
      <c r="G39" s="113">
        <v>20.0</v>
      </c>
      <c r="H39" s="85">
        <v>138.24</v>
      </c>
      <c r="I39" s="188">
        <v>123.43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93"/>
      <c r="C40" s="84">
        <v>4711.6</v>
      </c>
      <c r="D40" s="85">
        <v>4711.6</v>
      </c>
      <c r="E40" s="49"/>
      <c r="F40" s="85">
        <v>27.0</v>
      </c>
      <c r="G40" s="113">
        <v>27.0</v>
      </c>
      <c r="H40" s="85">
        <v>174.5037037037037</v>
      </c>
      <c r="I40" s="188">
        <v>0.0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93"/>
      <c r="C41" s="84">
        <v>11920.2</v>
      </c>
      <c r="D41" s="85">
        <v>11920.2</v>
      </c>
      <c r="E41" s="49"/>
      <c r="F41" s="85">
        <v>64.0</v>
      </c>
      <c r="G41" s="113">
        <v>64.0</v>
      </c>
      <c r="H41" s="85">
        <v>186.253125</v>
      </c>
      <c r="I41" s="188">
        <v>902.73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93"/>
      <c r="C42" s="84">
        <v>10833.4</v>
      </c>
      <c r="D42" s="85">
        <v>10833.4</v>
      </c>
      <c r="E42" s="49"/>
      <c r="F42" s="85">
        <v>57.0</v>
      </c>
      <c r="G42" s="113">
        <v>57.0</v>
      </c>
      <c r="H42" s="85">
        <v>190.059649122807</v>
      </c>
      <c r="I42" s="188">
        <v>0.0</v>
      </c>
      <c r="J42" s="31" t="s">
        <v>455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93"/>
      <c r="C43" s="84">
        <v>11670.0</v>
      </c>
      <c r="D43" s="85">
        <v>11670.0</v>
      </c>
      <c r="E43" s="49"/>
      <c r="F43" s="85">
        <v>62.0</v>
      </c>
      <c r="G43" s="113">
        <v>62.0</v>
      </c>
      <c r="H43" s="85">
        <v>188.2258064516129</v>
      </c>
      <c r="I43" s="188">
        <v>0.0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93"/>
      <c r="C44" s="84">
        <v>10588.6</v>
      </c>
      <c r="D44" s="85">
        <v>10588.6</v>
      </c>
      <c r="E44" s="49"/>
      <c r="F44" s="85">
        <v>53.0</v>
      </c>
      <c r="G44" s="113">
        <v>53.0</v>
      </c>
      <c r="H44" s="85">
        <v>199.78490566037738</v>
      </c>
      <c r="I44" s="188">
        <v>779.82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93"/>
      <c r="C45" s="84">
        <v>11982.2</v>
      </c>
      <c r="D45" s="85">
        <v>11982.2</v>
      </c>
      <c r="E45" s="49"/>
      <c r="F45" s="85">
        <v>64.0</v>
      </c>
      <c r="G45" s="113">
        <v>64.0</v>
      </c>
      <c r="H45" s="85">
        <v>187.221875</v>
      </c>
      <c r="I45" s="188">
        <v>152.66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93"/>
      <c r="C46" s="84">
        <v>4535.0</v>
      </c>
      <c r="D46" s="85">
        <v>4535.0</v>
      </c>
      <c r="E46" s="49"/>
      <c r="F46" s="85">
        <v>25.0</v>
      </c>
      <c r="G46" s="113">
        <v>25.0</v>
      </c>
      <c r="H46" s="85">
        <v>181.4</v>
      </c>
      <c r="I46" s="188">
        <v>262.61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93"/>
      <c r="C47" s="84">
        <v>4803.8</v>
      </c>
      <c r="D47" s="85">
        <v>4803.8</v>
      </c>
      <c r="E47" s="49"/>
      <c r="F47" s="85">
        <v>27.0</v>
      </c>
      <c r="G47" s="113">
        <v>27.0</v>
      </c>
      <c r="H47" s="85">
        <v>177.91851851851854</v>
      </c>
      <c r="I47" s="188">
        <v>0.0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93"/>
      <c r="C48" s="84">
        <v>10715.0</v>
      </c>
      <c r="D48" s="85">
        <v>10715.0</v>
      </c>
      <c r="E48" s="49"/>
      <c r="F48" s="85">
        <v>61.0</v>
      </c>
      <c r="G48" s="113">
        <v>61.0</v>
      </c>
      <c r="H48" s="85">
        <v>175.65573770491804</v>
      </c>
      <c r="I48" s="188">
        <v>1143.55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93"/>
      <c r="C49" s="84">
        <v>8873.0</v>
      </c>
      <c r="D49" s="85">
        <v>8873.0</v>
      </c>
      <c r="E49" s="49"/>
      <c r="F49" s="85">
        <v>45.0</v>
      </c>
      <c r="G49" s="113">
        <v>45.0</v>
      </c>
      <c r="H49" s="85">
        <v>197.17777777777778</v>
      </c>
      <c r="I49" s="188">
        <v>51.06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93"/>
      <c r="C50" s="84">
        <v>12405.0</v>
      </c>
      <c r="D50" s="85">
        <v>12405.0</v>
      </c>
      <c r="E50" s="49"/>
      <c r="F50" s="85">
        <v>64.0</v>
      </c>
      <c r="G50" s="113">
        <v>64.0</v>
      </c>
      <c r="H50" s="85">
        <v>193.828125</v>
      </c>
      <c r="I50" s="188">
        <v>0.0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93"/>
      <c r="C51" s="84">
        <v>9694.0</v>
      </c>
      <c r="D51" s="85">
        <v>9694.0</v>
      </c>
      <c r="E51" s="49"/>
      <c r="F51" s="85">
        <v>60.0</v>
      </c>
      <c r="G51" s="113">
        <v>60.0</v>
      </c>
      <c r="H51" s="85">
        <v>161.56666666666666</v>
      </c>
      <c r="I51" s="188">
        <v>0.0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93"/>
      <c r="C52" s="84">
        <v>13022.2</v>
      </c>
      <c r="D52" s="85">
        <v>13022.2</v>
      </c>
      <c r="E52" s="49"/>
      <c r="F52" s="85">
        <v>71.0</v>
      </c>
      <c r="G52" s="113">
        <v>71.0</v>
      </c>
      <c r="H52" s="85">
        <v>183.4112676056338</v>
      </c>
      <c r="I52" s="188">
        <v>104.17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93"/>
      <c r="C53" s="84">
        <v>4330.6</v>
      </c>
      <c r="D53" s="85">
        <v>4330.6</v>
      </c>
      <c r="E53" s="49"/>
      <c r="F53" s="85">
        <v>26.0</v>
      </c>
      <c r="G53" s="113">
        <v>26.0</v>
      </c>
      <c r="H53" s="85">
        <v>166.56153846153848</v>
      </c>
      <c r="I53" s="188">
        <v>575.7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93"/>
      <c r="C54" s="84">
        <v>4397.4</v>
      </c>
      <c r="D54" s="85">
        <v>4397.4</v>
      </c>
      <c r="E54" s="49"/>
      <c r="F54" s="85">
        <v>28.0</v>
      </c>
      <c r="G54" s="113">
        <v>28.0</v>
      </c>
      <c r="H54" s="85">
        <v>157.04999999999998</v>
      </c>
      <c r="I54" s="188">
        <v>0.0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93"/>
      <c r="C55" s="84">
        <v>11358.0</v>
      </c>
      <c r="D55" s="85">
        <v>11358.0</v>
      </c>
      <c r="E55" s="49"/>
      <c r="F55" s="85">
        <v>64.0</v>
      </c>
      <c r="G55" s="113">
        <v>64.0</v>
      </c>
      <c r="H55" s="85">
        <v>177.46875</v>
      </c>
      <c r="I55" s="188">
        <v>772.86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93"/>
      <c r="C56" s="84">
        <v>9504.0</v>
      </c>
      <c r="D56" s="85">
        <v>9504.0</v>
      </c>
      <c r="E56" s="49"/>
      <c r="F56" s="85">
        <v>48.0</v>
      </c>
      <c r="G56" s="113">
        <v>48.0</v>
      </c>
      <c r="H56" s="85">
        <v>198.0</v>
      </c>
      <c r="I56" s="188">
        <v>433.71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93"/>
      <c r="C57" s="84">
        <v>9657.2</v>
      </c>
      <c r="D57" s="85">
        <v>9657.2</v>
      </c>
      <c r="E57" s="49"/>
      <c r="F57" s="85">
        <v>50.0</v>
      </c>
      <c r="G57" s="113">
        <v>50.0</v>
      </c>
      <c r="H57" s="85">
        <v>193.144</v>
      </c>
      <c r="I57" s="188">
        <v>1680.42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93"/>
      <c r="C58" s="84">
        <v>9959.8</v>
      </c>
      <c r="D58" s="85">
        <v>9959.8</v>
      </c>
      <c r="E58" s="49"/>
      <c r="F58" s="85">
        <v>57.0</v>
      </c>
      <c r="G58" s="113">
        <v>57.0</v>
      </c>
      <c r="H58" s="85">
        <v>174.73333333333332</v>
      </c>
      <c r="I58" s="188">
        <v>394.1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93"/>
      <c r="C59" s="84">
        <v>11431.2</v>
      </c>
      <c r="D59" s="85">
        <v>11431.2</v>
      </c>
      <c r="E59" s="49"/>
      <c r="F59" s="85">
        <v>57.0</v>
      </c>
      <c r="G59" s="113">
        <v>57.0</v>
      </c>
      <c r="H59" s="85">
        <v>200.54736842105265</v>
      </c>
      <c r="I59" s="188">
        <v>538.82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93"/>
      <c r="C60" s="84">
        <v>3595.8</v>
      </c>
      <c r="D60" s="85">
        <v>3595.8</v>
      </c>
      <c r="E60" s="49"/>
      <c r="F60" s="85">
        <v>21.0</v>
      </c>
      <c r="G60" s="113">
        <v>21.0</v>
      </c>
      <c r="H60" s="85">
        <v>171.22857142857143</v>
      </c>
      <c r="I60" s="188">
        <v>660.29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93"/>
      <c r="C61" s="84">
        <v>6019.7</v>
      </c>
      <c r="D61" s="85">
        <v>6019.7</v>
      </c>
      <c r="E61" s="49"/>
      <c r="F61" s="85">
        <v>32.0</v>
      </c>
      <c r="G61" s="113">
        <v>32.0</v>
      </c>
      <c r="H61" s="85">
        <v>188.115625</v>
      </c>
      <c r="I61" s="188">
        <v>140.78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93"/>
      <c r="C62" s="84">
        <v>7265.6</v>
      </c>
      <c r="D62" s="85">
        <v>7265.6</v>
      </c>
      <c r="E62" s="49"/>
      <c r="F62" s="85">
        <v>40.0</v>
      </c>
      <c r="G62" s="113">
        <v>40.0</v>
      </c>
      <c r="H62" s="85">
        <v>181.64000000000001</v>
      </c>
      <c r="I62" s="188">
        <v>407.7</v>
      </c>
      <c r="J62" s="31" t="s">
        <v>454</v>
      </c>
      <c r="K62" s="52"/>
      <c r="L62" s="31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93"/>
      <c r="C63" s="84">
        <v>11848.8</v>
      </c>
      <c r="D63" s="85">
        <v>11848.8</v>
      </c>
      <c r="E63" s="49"/>
      <c r="F63" s="85">
        <v>55.0</v>
      </c>
      <c r="G63" s="113">
        <v>55.0</v>
      </c>
      <c r="H63" s="85">
        <v>215.43272727272725</v>
      </c>
      <c r="I63" s="188">
        <v>421.6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93"/>
      <c r="C64" s="84">
        <v>9633.2</v>
      </c>
      <c r="D64" s="85">
        <v>9633.2</v>
      </c>
      <c r="E64" s="49"/>
      <c r="F64" s="85">
        <v>51.0</v>
      </c>
      <c r="G64" s="113">
        <v>51.0</v>
      </c>
      <c r="H64" s="85">
        <v>188.88627450980394</v>
      </c>
      <c r="I64" s="188">
        <v>75.25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93"/>
      <c r="C65" s="84">
        <v>8790.0</v>
      </c>
      <c r="D65" s="85">
        <v>8790.0</v>
      </c>
      <c r="E65" s="49"/>
      <c r="F65" s="85">
        <v>48.0</v>
      </c>
      <c r="G65" s="113">
        <v>48.0</v>
      </c>
      <c r="H65" s="85">
        <v>183.125</v>
      </c>
      <c r="I65" s="188">
        <v>0.0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93"/>
      <c r="C66" s="84">
        <v>8339.0</v>
      </c>
      <c r="D66" s="85">
        <v>8339.0</v>
      </c>
      <c r="E66" s="49"/>
      <c r="F66" s="85">
        <v>41.0</v>
      </c>
      <c r="G66" s="113">
        <v>41.0</v>
      </c>
      <c r="H66" s="85">
        <v>203.390243902439</v>
      </c>
      <c r="I66" s="188">
        <v>0.0</v>
      </c>
      <c r="J66" s="31" t="s">
        <v>452</v>
      </c>
      <c r="K66" s="52"/>
      <c r="L66" s="158" t="s">
        <v>485</v>
      </c>
      <c r="M66" s="158" t="s">
        <v>484</v>
      </c>
      <c r="N66" s="159">
        <v>0.4</v>
      </c>
      <c r="O66" s="52"/>
      <c r="P66" s="41">
        <v>154.0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93"/>
      <c r="C67" s="84">
        <v>661.1</v>
      </c>
      <c r="D67" s="85">
        <v>661.1</v>
      </c>
      <c r="E67" s="49"/>
      <c r="F67" s="85">
        <v>7.0</v>
      </c>
      <c r="G67" s="113">
        <v>7.0</v>
      </c>
      <c r="H67" s="85">
        <v>94.44285714285715</v>
      </c>
      <c r="I67" s="188">
        <v>349.85</v>
      </c>
      <c r="J67" s="31" t="s">
        <v>457</v>
      </c>
      <c r="K67" s="52"/>
      <c r="L67" s="158" t="s">
        <v>485</v>
      </c>
      <c r="M67" s="158" t="s">
        <v>486</v>
      </c>
      <c r="N67" s="159">
        <v>0.32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93"/>
      <c r="C68" s="84">
        <v>4366.6</v>
      </c>
      <c r="D68" s="85">
        <v>4366.6</v>
      </c>
      <c r="E68" s="49"/>
      <c r="F68" s="85">
        <v>20.0</v>
      </c>
      <c r="G68" s="113">
        <v>20.0</v>
      </c>
      <c r="H68" s="85">
        <v>218.33</v>
      </c>
      <c r="I68" s="188">
        <v>61.65</v>
      </c>
      <c r="J68" s="31" t="s">
        <v>451</v>
      </c>
      <c r="K68" s="52"/>
      <c r="L68" s="158" t="s">
        <v>485</v>
      </c>
      <c r="M68" s="158" t="s">
        <v>499</v>
      </c>
      <c r="N68" s="159">
        <v>0.08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93"/>
      <c r="C69" s="84">
        <v>10814.8</v>
      </c>
      <c r="D69" s="85">
        <v>10814.8</v>
      </c>
      <c r="E69" s="49"/>
      <c r="F69" s="85">
        <v>54.0</v>
      </c>
      <c r="G69" s="113">
        <v>54.0</v>
      </c>
      <c r="H69" s="85">
        <v>200.27407407407406</v>
      </c>
      <c r="I69" s="188">
        <v>1282.64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93"/>
      <c r="C70" s="84">
        <v>11736.0</v>
      </c>
      <c r="D70" s="85">
        <v>11736.0</v>
      </c>
      <c r="E70" s="49"/>
      <c r="F70" s="85">
        <v>54.0</v>
      </c>
      <c r="G70" s="113">
        <v>54.0</v>
      </c>
      <c r="H70" s="85">
        <v>217.33333333333334</v>
      </c>
      <c r="I70" s="188">
        <v>601.37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93"/>
      <c r="C71" s="84">
        <v>11583.0</v>
      </c>
      <c r="D71" s="85">
        <v>11583.0</v>
      </c>
      <c r="E71" s="49"/>
      <c r="F71" s="85">
        <v>57.0</v>
      </c>
      <c r="G71" s="113">
        <v>57.0</v>
      </c>
      <c r="H71" s="85">
        <v>203.21052631578948</v>
      </c>
      <c r="I71" s="188">
        <v>239.55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46188.0</v>
      </c>
      <c r="B72" s="93"/>
      <c r="C72" s="84">
        <v>9372.5</v>
      </c>
      <c r="D72" s="85">
        <v>9372.5</v>
      </c>
      <c r="E72" s="49"/>
      <c r="F72" s="85">
        <v>46.0</v>
      </c>
      <c r="G72" s="113">
        <v>46.0</v>
      </c>
      <c r="H72" s="85">
        <v>203.75</v>
      </c>
      <c r="I72" s="188">
        <v>459.95</v>
      </c>
      <c r="J72" s="31" t="s">
        <v>452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46187.0</v>
      </c>
      <c r="B73" s="93"/>
      <c r="C73" s="84">
        <v>2786.0</v>
      </c>
      <c r="D73" s="85">
        <v>2786.0</v>
      </c>
      <c r="E73" s="49"/>
      <c r="F73" s="85">
        <v>16.0</v>
      </c>
      <c r="G73" s="113">
        <v>16.0</v>
      </c>
      <c r="H73" s="85">
        <v>174.125</v>
      </c>
      <c r="I73" s="188">
        <v>1296.95</v>
      </c>
      <c r="J73" s="31" t="s">
        <v>457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46186.0</v>
      </c>
      <c r="B74" s="93"/>
      <c r="C74" s="84">
        <v>3302.4</v>
      </c>
      <c r="D74" s="85">
        <v>3302.4</v>
      </c>
      <c r="E74" s="49"/>
      <c r="F74" s="85">
        <v>17.0</v>
      </c>
      <c r="G74" s="113">
        <v>17.0</v>
      </c>
      <c r="H74" s="85">
        <v>194.25882352941176</v>
      </c>
      <c r="I74" s="188">
        <v>293.59</v>
      </c>
      <c r="J74" s="31" t="s">
        <v>451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46185.0</v>
      </c>
      <c r="B75" s="93"/>
      <c r="C75" s="84">
        <v>6572.0</v>
      </c>
      <c r="D75" s="85">
        <v>6572.0</v>
      </c>
      <c r="E75" s="49"/>
      <c r="F75" s="85">
        <v>39.0</v>
      </c>
      <c r="G75" s="113">
        <v>39.0</v>
      </c>
      <c r="H75" s="85">
        <v>168.51282051282053</v>
      </c>
      <c r="I75" s="188">
        <v>2698.86</v>
      </c>
      <c r="J75" s="31" t="s">
        <v>454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46184.0</v>
      </c>
      <c r="B76" s="93"/>
      <c r="C76" s="84">
        <v>9382.7</v>
      </c>
      <c r="D76" s="85">
        <v>9382.7</v>
      </c>
      <c r="E76" s="49"/>
      <c r="F76" s="85">
        <v>51.0</v>
      </c>
      <c r="G76" s="113">
        <v>51.0</v>
      </c>
      <c r="H76" s="85">
        <v>183.9745098039216</v>
      </c>
      <c r="I76" s="188">
        <v>715.13</v>
      </c>
      <c r="J76" s="31" t="s">
        <v>455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46183.0</v>
      </c>
      <c r="B77" s="93"/>
      <c r="C77" s="84">
        <v>8804.2</v>
      </c>
      <c r="D77" s="85">
        <v>8804.2</v>
      </c>
      <c r="E77" s="49"/>
      <c r="F77" s="85">
        <v>48.0</v>
      </c>
      <c r="G77" s="113">
        <v>48.0</v>
      </c>
      <c r="H77" s="85">
        <v>183.42083333333335</v>
      </c>
      <c r="I77" s="188">
        <v>798.39</v>
      </c>
      <c r="J77" s="31" t="s">
        <v>456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46182.0</v>
      </c>
      <c r="B78" s="93"/>
      <c r="C78" s="84">
        <v>9256.0</v>
      </c>
      <c r="D78" s="85">
        <v>9256.0</v>
      </c>
      <c r="E78" s="49"/>
      <c r="F78" s="85">
        <v>46.0</v>
      </c>
      <c r="G78" s="113">
        <v>46.0</v>
      </c>
      <c r="H78" s="85">
        <v>201.2173913043478</v>
      </c>
      <c r="I78" s="188">
        <v>121.2</v>
      </c>
      <c r="J78" s="31" t="s">
        <v>453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46181.0</v>
      </c>
      <c r="B79" s="93"/>
      <c r="C79" s="84">
        <v>7409.0</v>
      </c>
      <c r="D79" s="85">
        <v>7409.0</v>
      </c>
      <c r="E79" s="49"/>
      <c r="F79" s="85">
        <v>39.0</v>
      </c>
      <c r="G79" s="113">
        <v>39.0</v>
      </c>
      <c r="H79" s="85">
        <v>189.97435897435898</v>
      </c>
      <c r="I79" s="188">
        <v>879.14</v>
      </c>
      <c r="J79" s="31" t="s">
        <v>452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46180.0</v>
      </c>
      <c r="B80" s="93"/>
      <c r="C80" s="84">
        <v>2495.1</v>
      </c>
      <c r="D80" s="85">
        <v>2495.1</v>
      </c>
      <c r="E80" s="49"/>
      <c r="F80" s="85">
        <v>15.0</v>
      </c>
      <c r="G80" s="113">
        <v>15.0</v>
      </c>
      <c r="H80" s="85">
        <v>166.34</v>
      </c>
      <c r="I80" s="188">
        <v>1871.55</v>
      </c>
      <c r="J80" s="31" t="s">
        <v>457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46179.0</v>
      </c>
      <c r="B81" s="93"/>
      <c r="C81" s="84">
        <v>4205.6</v>
      </c>
      <c r="D81" s="85">
        <v>4205.6</v>
      </c>
      <c r="E81" s="49"/>
      <c r="F81" s="85">
        <v>32.0</v>
      </c>
      <c r="G81" s="113">
        <v>32.0</v>
      </c>
      <c r="H81" s="85">
        <v>131.425</v>
      </c>
      <c r="I81" s="188">
        <v>352.98</v>
      </c>
      <c r="J81" s="31" t="s">
        <v>451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46178.0</v>
      </c>
      <c r="B82" s="84">
        <v>198.0</v>
      </c>
      <c r="C82" s="84">
        <v>8614.0</v>
      </c>
      <c r="D82" s="85">
        <v>8812.0</v>
      </c>
      <c r="E82" s="85">
        <v>1.0</v>
      </c>
      <c r="F82" s="85">
        <v>50.0</v>
      </c>
      <c r="G82" s="113">
        <v>51.0</v>
      </c>
      <c r="H82" s="85">
        <v>172.7843137254902</v>
      </c>
      <c r="I82" s="188">
        <v>75.57</v>
      </c>
      <c r="J82" s="31" t="s">
        <v>454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46177.0</v>
      </c>
      <c r="B83" s="93"/>
      <c r="C83" s="84">
        <v>8981.0</v>
      </c>
      <c r="D83" s="85">
        <v>8981.0</v>
      </c>
      <c r="E83" s="49"/>
      <c r="F83" s="85">
        <v>47.0</v>
      </c>
      <c r="G83" s="113">
        <v>47.0</v>
      </c>
      <c r="H83" s="85">
        <v>191.08510638297872</v>
      </c>
      <c r="I83" s="188">
        <v>181.35</v>
      </c>
      <c r="J83" s="31" t="s">
        <v>455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46176.0</v>
      </c>
      <c r="B84" s="93"/>
      <c r="C84" s="84">
        <v>11783.0</v>
      </c>
      <c r="D84" s="85">
        <v>11783.0</v>
      </c>
      <c r="E84" s="49"/>
      <c r="F84" s="85">
        <v>58.0</v>
      </c>
      <c r="G84" s="113">
        <v>58.0</v>
      </c>
      <c r="H84" s="85">
        <v>203.1551724137931</v>
      </c>
      <c r="I84" s="188">
        <v>33.93</v>
      </c>
      <c r="J84" s="31" t="s">
        <v>456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46175.0</v>
      </c>
      <c r="B85" s="93"/>
      <c r="C85" s="84">
        <v>12127.2</v>
      </c>
      <c r="D85" s="85">
        <v>12127.2</v>
      </c>
      <c r="E85" s="49"/>
      <c r="F85" s="85">
        <v>57.0</v>
      </c>
      <c r="G85" s="113">
        <v>57.0</v>
      </c>
      <c r="H85" s="85">
        <v>212.7578947368421</v>
      </c>
      <c r="I85" s="188">
        <v>1455.66</v>
      </c>
      <c r="J85" s="31" t="s">
        <v>453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46174.0</v>
      </c>
      <c r="B86" s="93"/>
      <c r="C86" s="84">
        <v>8759.8</v>
      </c>
      <c r="D86" s="85">
        <v>8759.8</v>
      </c>
      <c r="E86" s="49"/>
      <c r="F86" s="85">
        <v>46.0</v>
      </c>
      <c r="G86" s="113">
        <v>46.0</v>
      </c>
      <c r="H86" s="85">
        <v>190.43043478260867</v>
      </c>
      <c r="I86" s="188">
        <v>196.27</v>
      </c>
      <c r="J86" s="31" t="s">
        <v>452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46172.0</v>
      </c>
      <c r="B87" s="93"/>
      <c r="C87" s="84">
        <v>4813.7</v>
      </c>
      <c r="D87" s="85">
        <v>4813.7</v>
      </c>
      <c r="E87" s="49"/>
      <c r="F87" s="85">
        <v>30.0</v>
      </c>
      <c r="G87" s="113">
        <v>30.0</v>
      </c>
      <c r="H87" s="85">
        <v>160.45666666666665</v>
      </c>
      <c r="I87" s="188">
        <v>372.12</v>
      </c>
      <c r="J87" s="31" t="s">
        <v>451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46171.0</v>
      </c>
      <c r="B88" s="93"/>
      <c r="C88" s="84">
        <v>9024.8</v>
      </c>
      <c r="D88" s="85">
        <v>9024.8</v>
      </c>
      <c r="E88" s="49"/>
      <c r="F88" s="85">
        <v>48.0</v>
      </c>
      <c r="G88" s="113">
        <v>48.0</v>
      </c>
      <c r="H88" s="85">
        <v>188.01666666666665</v>
      </c>
      <c r="I88" s="188">
        <v>953.45</v>
      </c>
      <c r="J88" s="31" t="s">
        <v>454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46170.0</v>
      </c>
      <c r="B89" s="84">
        <v>208.0</v>
      </c>
      <c r="C89" s="84">
        <v>7756.6</v>
      </c>
      <c r="D89" s="85">
        <v>7964.6</v>
      </c>
      <c r="E89" s="85">
        <v>1.0</v>
      </c>
      <c r="F89" s="85">
        <v>35.0</v>
      </c>
      <c r="G89" s="113">
        <v>36.0</v>
      </c>
      <c r="H89" s="85">
        <v>221.2388888888889</v>
      </c>
      <c r="I89" s="188">
        <v>395.97</v>
      </c>
      <c r="J89" s="31" t="s">
        <v>455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46169.0</v>
      </c>
      <c r="B90" s="93"/>
      <c r="C90" s="84">
        <v>8865.0</v>
      </c>
      <c r="D90" s="85">
        <v>8865.0</v>
      </c>
      <c r="E90" s="49"/>
      <c r="F90" s="85">
        <v>43.0</v>
      </c>
      <c r="G90" s="113">
        <v>43.0</v>
      </c>
      <c r="H90" s="85">
        <v>206.1627906976744</v>
      </c>
      <c r="I90" s="188">
        <v>457.34</v>
      </c>
      <c r="J90" s="31" t="s">
        <v>456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46168.0</v>
      </c>
      <c r="B91" s="93"/>
      <c r="C91" s="84">
        <v>9331.0</v>
      </c>
      <c r="D91" s="85">
        <v>9331.0</v>
      </c>
      <c r="E91" s="49"/>
      <c r="F91" s="85">
        <v>51.0</v>
      </c>
      <c r="G91" s="113">
        <v>51.0</v>
      </c>
      <c r="H91" s="85">
        <v>182.9607843137255</v>
      </c>
      <c r="I91" s="188">
        <v>146.19</v>
      </c>
      <c r="J91" s="31" t="s">
        <v>453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46166.0</v>
      </c>
      <c r="B92" s="84">
        <v>219.0</v>
      </c>
      <c r="C92" s="84">
        <v>1636.4</v>
      </c>
      <c r="D92" s="85">
        <v>1855.4</v>
      </c>
      <c r="E92" s="85">
        <v>1.0</v>
      </c>
      <c r="F92" s="85">
        <v>13.0</v>
      </c>
      <c r="G92" s="113">
        <v>14.0</v>
      </c>
      <c r="H92" s="85">
        <v>132.52857142857144</v>
      </c>
      <c r="I92" s="188">
        <v>1747.96</v>
      </c>
      <c r="J92" s="31" t="s">
        <v>457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46165.0</v>
      </c>
      <c r="B93" s="93"/>
      <c r="C93" s="84">
        <v>2749.8</v>
      </c>
      <c r="D93" s="85">
        <v>2749.8</v>
      </c>
      <c r="E93" s="49"/>
      <c r="F93" s="85">
        <v>18.0</v>
      </c>
      <c r="G93" s="113">
        <v>18.0</v>
      </c>
      <c r="H93" s="85">
        <v>152.76666666666668</v>
      </c>
      <c r="I93" s="188">
        <v>250.11</v>
      </c>
      <c r="J93" s="31" t="s">
        <v>451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46164.0</v>
      </c>
      <c r="B94" s="93"/>
      <c r="C94" s="84">
        <v>8574.0</v>
      </c>
      <c r="D94" s="85">
        <v>8574.0</v>
      </c>
      <c r="E94" s="49"/>
      <c r="F94" s="85">
        <v>46.0</v>
      </c>
      <c r="G94" s="113">
        <v>46.0</v>
      </c>
      <c r="H94" s="85">
        <v>186.3913043478261</v>
      </c>
      <c r="I94" s="188">
        <v>208.16</v>
      </c>
      <c r="J94" s="31" t="s">
        <v>454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46163.0</v>
      </c>
      <c r="B95" s="93"/>
      <c r="C95" s="84">
        <v>9962.6</v>
      </c>
      <c r="D95" s="85">
        <v>9962.6</v>
      </c>
      <c r="E95" s="49"/>
      <c r="F95" s="85">
        <v>47.0</v>
      </c>
      <c r="G95" s="113">
        <v>47.0</v>
      </c>
      <c r="H95" s="85">
        <v>211.97021276595746</v>
      </c>
      <c r="I95" s="188">
        <v>528.93</v>
      </c>
      <c r="J95" s="31" t="s">
        <v>455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46162.0</v>
      </c>
      <c r="B96" s="93"/>
      <c r="C96" s="84">
        <v>8406.9</v>
      </c>
      <c r="D96" s="85">
        <v>8406.9</v>
      </c>
      <c r="E96" s="49"/>
      <c r="F96" s="85">
        <v>40.0</v>
      </c>
      <c r="G96" s="113">
        <v>40.0</v>
      </c>
      <c r="H96" s="85">
        <v>210.17249999999999</v>
      </c>
      <c r="I96" s="188">
        <v>192.7</v>
      </c>
      <c r="J96" s="31" t="s">
        <v>456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46161.0</v>
      </c>
      <c r="B97" s="93"/>
      <c r="C97" s="84">
        <v>9924.4</v>
      </c>
      <c r="D97" s="85">
        <v>9924.4</v>
      </c>
      <c r="E97" s="49"/>
      <c r="F97" s="85">
        <v>62.0</v>
      </c>
      <c r="G97" s="113">
        <v>62.0</v>
      </c>
      <c r="H97" s="85">
        <v>160.07096774193548</v>
      </c>
      <c r="I97" s="188">
        <v>206.06</v>
      </c>
      <c r="J97" s="31" t="s">
        <v>453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46160.0</v>
      </c>
      <c r="B98" s="93"/>
      <c r="C98" s="84">
        <v>9313.4</v>
      </c>
      <c r="D98" s="85">
        <v>9313.4</v>
      </c>
      <c r="E98" s="49"/>
      <c r="F98" s="85">
        <v>55.0</v>
      </c>
      <c r="G98" s="113">
        <v>55.0</v>
      </c>
      <c r="H98" s="85">
        <v>169.33454545454543</v>
      </c>
      <c r="I98" s="188">
        <v>1064.1</v>
      </c>
      <c r="J98" s="31" t="s">
        <v>452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46159.0</v>
      </c>
      <c r="B99" s="93"/>
      <c r="C99" s="84">
        <v>2449.8</v>
      </c>
      <c r="D99" s="85">
        <v>2449.8</v>
      </c>
      <c r="E99" s="49"/>
      <c r="F99" s="85">
        <v>17.0</v>
      </c>
      <c r="G99" s="113">
        <v>17.0</v>
      </c>
      <c r="H99" s="85">
        <v>144.1058823529412</v>
      </c>
      <c r="I99" s="188">
        <v>1984.66</v>
      </c>
      <c r="J99" s="31" t="s">
        <v>457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46158.0</v>
      </c>
      <c r="B100" s="93"/>
      <c r="C100" s="84">
        <v>3940.4</v>
      </c>
      <c r="D100" s="85">
        <v>3940.4</v>
      </c>
      <c r="E100" s="49"/>
      <c r="F100" s="85">
        <v>24.0</v>
      </c>
      <c r="G100" s="113">
        <v>24.0</v>
      </c>
      <c r="H100" s="85">
        <v>164.18333333333334</v>
      </c>
      <c r="I100" s="188">
        <v>31.04</v>
      </c>
      <c r="J100" s="31" t="s">
        <v>451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46157.0</v>
      </c>
      <c r="B101" s="93"/>
      <c r="C101" s="84">
        <v>13017.8</v>
      </c>
      <c r="D101" s="85">
        <v>13017.8</v>
      </c>
      <c r="E101" s="49"/>
      <c r="F101" s="85">
        <v>70.0</v>
      </c>
      <c r="G101" s="113">
        <v>70.0</v>
      </c>
      <c r="H101" s="85">
        <v>185.9685714285714</v>
      </c>
      <c r="I101" s="188">
        <v>307.55</v>
      </c>
      <c r="J101" s="31" t="s">
        <v>454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46156.0</v>
      </c>
      <c r="B102" s="93"/>
      <c r="C102" s="84">
        <v>11777.4</v>
      </c>
      <c r="D102" s="85">
        <v>11777.4</v>
      </c>
      <c r="E102" s="49"/>
      <c r="F102" s="85">
        <v>60.0</v>
      </c>
      <c r="G102" s="113">
        <v>60.0</v>
      </c>
      <c r="H102" s="85">
        <v>196.29</v>
      </c>
      <c r="I102" s="188">
        <v>75.31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46155.0</v>
      </c>
      <c r="B103" s="93"/>
      <c r="C103" s="84">
        <v>10878.2</v>
      </c>
      <c r="D103" s="85">
        <v>10878.2</v>
      </c>
      <c r="E103" s="49"/>
      <c r="F103" s="85">
        <v>55.0</v>
      </c>
      <c r="G103" s="113">
        <v>55.0</v>
      </c>
      <c r="H103" s="85">
        <v>197.78545454545457</v>
      </c>
      <c r="I103" s="188">
        <v>483.21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46154.0</v>
      </c>
      <c r="B104" s="93"/>
      <c r="C104" s="84">
        <v>5927.8</v>
      </c>
      <c r="D104" s="85">
        <v>5927.8</v>
      </c>
      <c r="E104" s="49"/>
      <c r="F104" s="85">
        <v>32.0</v>
      </c>
      <c r="G104" s="113">
        <v>32.0</v>
      </c>
      <c r="H104" s="85">
        <v>185.24375</v>
      </c>
      <c r="I104" s="188">
        <v>1981.4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46153.0</v>
      </c>
      <c r="B105" s="93"/>
      <c r="C105" s="84">
        <v>2842.6</v>
      </c>
      <c r="D105" s="85">
        <v>2842.6</v>
      </c>
      <c r="E105" s="49"/>
      <c r="F105" s="85">
        <v>13.0</v>
      </c>
      <c r="G105" s="113">
        <v>13.0</v>
      </c>
      <c r="H105" s="85">
        <v>218.66153846153844</v>
      </c>
      <c r="I105" s="188">
        <v>132.07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46151.0</v>
      </c>
      <c r="B106" s="93"/>
      <c r="C106" s="84">
        <v>3531.9</v>
      </c>
      <c r="D106" s="85">
        <v>3531.9</v>
      </c>
      <c r="E106" s="49"/>
      <c r="F106" s="85">
        <v>21.0</v>
      </c>
      <c r="G106" s="113">
        <v>21.0</v>
      </c>
      <c r="H106" s="85">
        <v>168.18571428571428</v>
      </c>
      <c r="I106" s="188">
        <v>54.05</v>
      </c>
      <c r="J106" s="31" t="s">
        <v>451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46150.0</v>
      </c>
      <c r="B107" s="93"/>
      <c r="C107" s="84">
        <v>8454.4</v>
      </c>
      <c r="D107" s="85">
        <v>8454.4</v>
      </c>
      <c r="E107" s="49"/>
      <c r="F107" s="85">
        <v>43.0</v>
      </c>
      <c r="G107" s="113">
        <v>43.0</v>
      </c>
      <c r="H107" s="85">
        <v>196.6139534883721</v>
      </c>
      <c r="I107" s="188">
        <v>978.51</v>
      </c>
      <c r="J107" s="31" t="s">
        <v>454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46149.0</v>
      </c>
      <c r="B108" s="93"/>
      <c r="C108" s="84">
        <v>9521.6</v>
      </c>
      <c r="D108" s="85">
        <v>9521.6</v>
      </c>
      <c r="E108" s="49"/>
      <c r="F108" s="85">
        <v>52.0</v>
      </c>
      <c r="G108" s="113">
        <v>52.0</v>
      </c>
      <c r="H108" s="85">
        <v>183.1076923076923</v>
      </c>
      <c r="I108" s="188">
        <v>515.42</v>
      </c>
      <c r="J108" s="31" t="s">
        <v>455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46148.0</v>
      </c>
      <c r="B109" s="93"/>
      <c r="C109" s="84">
        <v>8334.8</v>
      </c>
      <c r="D109" s="85">
        <v>8334.8</v>
      </c>
      <c r="E109" s="49"/>
      <c r="F109" s="85">
        <v>45.0</v>
      </c>
      <c r="G109" s="113">
        <v>45.0</v>
      </c>
      <c r="H109" s="85">
        <v>185.21777777777777</v>
      </c>
      <c r="I109" s="188">
        <v>713.35</v>
      </c>
      <c r="J109" s="31" t="s">
        <v>456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46147.0</v>
      </c>
      <c r="B110" s="93"/>
      <c r="C110" s="84">
        <v>7602.8</v>
      </c>
      <c r="D110" s="85">
        <v>7602.8</v>
      </c>
      <c r="E110" s="49"/>
      <c r="F110" s="85">
        <v>43.0</v>
      </c>
      <c r="G110" s="113">
        <v>43.0</v>
      </c>
      <c r="H110" s="85">
        <v>176.8093023255814</v>
      </c>
      <c r="I110" s="188">
        <v>1910.85</v>
      </c>
      <c r="J110" s="31" t="s">
        <v>453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46146.0</v>
      </c>
      <c r="B111" s="93"/>
      <c r="C111" s="84">
        <v>9516.8</v>
      </c>
      <c r="D111" s="85">
        <v>9516.8</v>
      </c>
      <c r="E111" s="49"/>
      <c r="F111" s="85">
        <v>47.0</v>
      </c>
      <c r="G111" s="113">
        <v>47.0</v>
      </c>
      <c r="H111" s="85">
        <v>202.4851063829787</v>
      </c>
      <c r="I111" s="188">
        <v>833.34</v>
      </c>
      <c r="J111" s="31" t="s">
        <v>452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46145.0</v>
      </c>
      <c r="B112" s="93"/>
      <c r="C112" s="84">
        <v>2234.5</v>
      </c>
      <c r="D112" s="85">
        <v>2234.5</v>
      </c>
      <c r="E112" s="49"/>
      <c r="F112" s="85">
        <v>14.0</v>
      </c>
      <c r="G112" s="113">
        <v>14.0</v>
      </c>
      <c r="H112" s="85">
        <v>159.60714285714286</v>
      </c>
      <c r="I112" s="188">
        <v>1735.68</v>
      </c>
      <c r="J112" s="31" t="s">
        <v>457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46144.0</v>
      </c>
      <c r="B113" s="93"/>
      <c r="C113" s="84">
        <v>4487.8</v>
      </c>
      <c r="D113" s="85">
        <v>4487.8</v>
      </c>
      <c r="E113" s="49"/>
      <c r="F113" s="85">
        <v>25.0</v>
      </c>
      <c r="G113" s="113">
        <v>25.0</v>
      </c>
      <c r="H113" s="85">
        <v>179.512</v>
      </c>
      <c r="I113" s="188">
        <v>0.0</v>
      </c>
      <c r="J113" s="31" t="s">
        <v>451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46143.0</v>
      </c>
      <c r="B114" s="93"/>
      <c r="C114" s="84">
        <v>5923.2</v>
      </c>
      <c r="D114" s="85">
        <v>5923.2</v>
      </c>
      <c r="E114" s="49"/>
      <c r="F114" s="85">
        <v>31.0</v>
      </c>
      <c r="G114" s="113">
        <v>31.0</v>
      </c>
      <c r="H114" s="85">
        <v>191.07096774193548</v>
      </c>
      <c r="I114" s="188">
        <v>1424.33</v>
      </c>
      <c r="J114" s="31" t="s">
        <v>454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46142.0</v>
      </c>
      <c r="B115" s="93"/>
      <c r="C115" s="84">
        <v>9050.4</v>
      </c>
      <c r="D115" s="85">
        <v>9050.4</v>
      </c>
      <c r="E115" s="49"/>
      <c r="F115" s="85">
        <v>49.0</v>
      </c>
      <c r="G115" s="113">
        <v>49.0</v>
      </c>
      <c r="H115" s="85">
        <v>184.70204081632653</v>
      </c>
      <c r="I115" s="188">
        <v>338.77</v>
      </c>
      <c r="J115" s="31" t="s">
        <v>455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46141.0</v>
      </c>
      <c r="B116" s="93"/>
      <c r="C116" s="84">
        <v>7867.2</v>
      </c>
      <c r="D116" s="85">
        <v>7867.2</v>
      </c>
      <c r="E116" s="49"/>
      <c r="F116" s="85">
        <v>40.0</v>
      </c>
      <c r="G116" s="113">
        <v>40.0</v>
      </c>
      <c r="H116" s="85">
        <v>196.68</v>
      </c>
      <c r="I116" s="188">
        <v>1075.39</v>
      </c>
      <c r="J116" s="31" t="s">
        <v>456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46140.0</v>
      </c>
      <c r="B117" s="93"/>
      <c r="C117" s="84">
        <v>8264.2</v>
      </c>
      <c r="D117" s="85">
        <v>8264.2</v>
      </c>
      <c r="E117" s="49"/>
      <c r="F117" s="85">
        <v>35.0</v>
      </c>
      <c r="G117" s="113">
        <v>35.0</v>
      </c>
      <c r="H117" s="85">
        <v>236.12000000000003</v>
      </c>
      <c r="I117" s="188">
        <v>851.5</v>
      </c>
      <c r="J117" s="31" t="s">
        <v>453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46139.0</v>
      </c>
      <c r="B118" s="93"/>
      <c r="C118" s="84">
        <v>7633.6</v>
      </c>
      <c r="D118" s="85">
        <v>7633.6</v>
      </c>
      <c r="E118" s="49"/>
      <c r="F118" s="85">
        <v>41.0</v>
      </c>
      <c r="G118" s="113">
        <v>41.0</v>
      </c>
      <c r="H118" s="85">
        <v>186.18536585365854</v>
      </c>
      <c r="I118" s="188">
        <v>2069.04</v>
      </c>
      <c r="J118" s="31" t="s">
        <v>452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46138.0</v>
      </c>
      <c r="B119" s="93"/>
      <c r="C119" s="84">
        <v>2963.0</v>
      </c>
      <c r="D119" s="85">
        <v>2963.0</v>
      </c>
      <c r="E119" s="49"/>
      <c r="F119" s="85">
        <v>17.0</v>
      </c>
      <c r="G119" s="113">
        <v>17.0</v>
      </c>
      <c r="H119" s="85">
        <v>174.2941176470588</v>
      </c>
      <c r="I119" s="188">
        <v>5876.25</v>
      </c>
      <c r="J119" s="31" t="s">
        <v>457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46137.0</v>
      </c>
      <c r="B120" s="93"/>
      <c r="C120" s="84">
        <v>5040.6</v>
      </c>
      <c r="D120" s="85">
        <v>5040.6</v>
      </c>
      <c r="E120" s="49"/>
      <c r="F120" s="85">
        <v>27.0</v>
      </c>
      <c r="G120" s="113">
        <v>27.0</v>
      </c>
      <c r="H120" s="85">
        <v>186.6888888888889</v>
      </c>
      <c r="I120" s="188">
        <v>2951.06</v>
      </c>
      <c r="J120" s="31" t="s">
        <v>451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46136.0</v>
      </c>
      <c r="B121" s="93"/>
      <c r="C121" s="84">
        <v>8897.0</v>
      </c>
      <c r="D121" s="85">
        <v>8897.0</v>
      </c>
      <c r="E121" s="49"/>
      <c r="F121" s="85">
        <v>42.0</v>
      </c>
      <c r="G121" s="113">
        <v>42.0</v>
      </c>
      <c r="H121" s="85">
        <v>211.83333333333334</v>
      </c>
      <c r="I121" s="188">
        <v>420.78</v>
      </c>
      <c r="J121" s="31" t="s">
        <v>454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46134.0</v>
      </c>
      <c r="B122" s="93"/>
      <c r="C122" s="84">
        <v>8713.0</v>
      </c>
      <c r="D122" s="85">
        <v>8713.0</v>
      </c>
      <c r="E122" s="49"/>
      <c r="F122" s="85">
        <v>48.0</v>
      </c>
      <c r="G122" s="113">
        <v>48.0</v>
      </c>
      <c r="H122" s="85">
        <v>181.52083333333334</v>
      </c>
      <c r="I122" s="188">
        <v>216.62</v>
      </c>
      <c r="J122" s="31" t="s">
        <v>456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46133.0</v>
      </c>
      <c r="B123" s="93"/>
      <c r="C123" s="84">
        <v>7801.0</v>
      </c>
      <c r="D123" s="85">
        <v>7801.0</v>
      </c>
      <c r="E123" s="49"/>
      <c r="F123" s="85">
        <v>37.0</v>
      </c>
      <c r="G123" s="113">
        <v>37.0</v>
      </c>
      <c r="H123" s="85">
        <v>210.83783783783784</v>
      </c>
      <c r="I123" s="188">
        <v>476.61</v>
      </c>
      <c r="J123" s="31" t="s">
        <v>453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46132.0</v>
      </c>
      <c r="B124" s="84">
        <v>198.0</v>
      </c>
      <c r="C124" s="84">
        <v>10188.0</v>
      </c>
      <c r="D124" s="85">
        <v>10386.0</v>
      </c>
      <c r="E124" s="85">
        <v>1.0</v>
      </c>
      <c r="F124" s="85">
        <v>54.0</v>
      </c>
      <c r="G124" s="113">
        <v>55.0</v>
      </c>
      <c r="H124" s="85">
        <v>188.83636363636364</v>
      </c>
      <c r="I124" s="188">
        <v>630.09</v>
      </c>
      <c r="J124" s="31" t="s">
        <v>452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46131.0</v>
      </c>
      <c r="B125" s="84">
        <v>735.0</v>
      </c>
      <c r="C125" s="84">
        <v>3109.2</v>
      </c>
      <c r="D125" s="85">
        <v>3844.2</v>
      </c>
      <c r="E125" s="85">
        <v>4.0</v>
      </c>
      <c r="F125" s="85">
        <v>19.0</v>
      </c>
      <c r="G125" s="113">
        <v>23.0</v>
      </c>
      <c r="H125" s="85">
        <v>167.1391304347826</v>
      </c>
      <c r="I125" s="188">
        <v>371.02</v>
      </c>
      <c r="J125" s="31" t="s">
        <v>457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46130.0</v>
      </c>
      <c r="B126" s="93"/>
      <c r="C126" s="84">
        <v>2888.7</v>
      </c>
      <c r="D126" s="85">
        <v>2888.7</v>
      </c>
      <c r="E126" s="49"/>
      <c r="F126" s="85">
        <v>24.0</v>
      </c>
      <c r="G126" s="113">
        <v>24.0</v>
      </c>
      <c r="H126" s="85">
        <v>120.3625</v>
      </c>
      <c r="I126" s="188">
        <v>705.52</v>
      </c>
      <c r="J126" s="31" t="s">
        <v>451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46129.0</v>
      </c>
      <c r="B127" s="93"/>
      <c r="C127" s="84">
        <v>9494.9</v>
      </c>
      <c r="D127" s="85">
        <v>9494.9</v>
      </c>
      <c r="E127" s="49"/>
      <c r="F127" s="85">
        <v>57.0</v>
      </c>
      <c r="G127" s="113">
        <v>57.0</v>
      </c>
      <c r="H127" s="85">
        <v>166.57719298245613</v>
      </c>
      <c r="I127" s="188">
        <v>276.98</v>
      </c>
      <c r="J127" s="31" t="s">
        <v>454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46128.0</v>
      </c>
      <c r="B128" s="93"/>
      <c r="C128" s="84">
        <v>9417.4</v>
      </c>
      <c r="D128" s="85">
        <v>9417.4</v>
      </c>
      <c r="E128" s="49"/>
      <c r="F128" s="85">
        <v>50.0</v>
      </c>
      <c r="G128" s="113">
        <v>50.0</v>
      </c>
      <c r="H128" s="85">
        <v>188.34799999999998</v>
      </c>
      <c r="I128" s="188">
        <v>487.97</v>
      </c>
      <c r="J128" s="31" t="s">
        <v>455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46127.0</v>
      </c>
      <c r="B129" s="93"/>
      <c r="C129" s="84">
        <v>10956.8</v>
      </c>
      <c r="D129" s="85">
        <v>10956.8</v>
      </c>
      <c r="E129" s="49"/>
      <c r="F129" s="85">
        <v>50.0</v>
      </c>
      <c r="G129" s="113">
        <v>50.0</v>
      </c>
      <c r="H129" s="85">
        <v>219.136</v>
      </c>
      <c r="I129" s="188">
        <v>212.98</v>
      </c>
      <c r="J129" s="31" t="s">
        <v>456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46126.0</v>
      </c>
      <c r="B130" s="93"/>
      <c r="C130" s="84">
        <v>8930.0</v>
      </c>
      <c r="D130" s="85">
        <v>8930.0</v>
      </c>
      <c r="E130" s="49"/>
      <c r="F130" s="85">
        <v>42.0</v>
      </c>
      <c r="G130" s="113">
        <v>42.0</v>
      </c>
      <c r="H130" s="85">
        <v>212.61904761904762</v>
      </c>
      <c r="I130" s="188">
        <v>160.92</v>
      </c>
      <c r="J130" s="31" t="s">
        <v>453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46125.0</v>
      </c>
      <c r="B131" s="93"/>
      <c r="C131" s="84">
        <v>9566.7</v>
      </c>
      <c r="D131" s="85">
        <v>9566.7</v>
      </c>
      <c r="E131" s="49"/>
      <c r="F131" s="85">
        <v>51.0</v>
      </c>
      <c r="G131" s="113">
        <v>51.0</v>
      </c>
      <c r="H131" s="85">
        <v>187.58235294117648</v>
      </c>
      <c r="I131" s="188">
        <v>171.52</v>
      </c>
      <c r="J131" s="31" t="s">
        <v>452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46124.0</v>
      </c>
      <c r="B132" s="93"/>
      <c r="C132" s="84">
        <v>1459.8</v>
      </c>
      <c r="D132" s="85">
        <v>1459.8</v>
      </c>
      <c r="E132" s="49"/>
      <c r="F132" s="85">
        <v>9.0</v>
      </c>
      <c r="G132" s="113">
        <v>9.0</v>
      </c>
      <c r="H132" s="85">
        <v>162.2</v>
      </c>
      <c r="I132" s="188">
        <v>2172.6</v>
      </c>
      <c r="J132" s="31" t="s">
        <v>457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46123.0</v>
      </c>
      <c r="B133" s="84">
        <v>155.0</v>
      </c>
      <c r="C133" s="84">
        <v>3390.2</v>
      </c>
      <c r="D133" s="85">
        <v>3545.2</v>
      </c>
      <c r="E133" s="85">
        <v>1.0</v>
      </c>
      <c r="F133" s="85">
        <v>26.0</v>
      </c>
      <c r="G133" s="113">
        <v>27.0</v>
      </c>
      <c r="H133" s="85">
        <v>131.3037037037037</v>
      </c>
      <c r="I133" s="188">
        <v>492.03</v>
      </c>
      <c r="J133" s="31" t="s">
        <v>451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46122.0</v>
      </c>
      <c r="B134" s="93"/>
      <c r="C134" s="84">
        <v>8566.4</v>
      </c>
      <c r="D134" s="85">
        <v>8566.4</v>
      </c>
      <c r="E134" s="49"/>
      <c r="F134" s="85">
        <v>46.0</v>
      </c>
      <c r="G134" s="113">
        <v>46.0</v>
      </c>
      <c r="H134" s="85">
        <v>186.22608695652173</v>
      </c>
      <c r="I134" s="188">
        <v>246.71</v>
      </c>
      <c r="J134" s="31" t="s">
        <v>454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46121.0</v>
      </c>
      <c r="B135" s="93"/>
      <c r="C135" s="84">
        <v>8047.8</v>
      </c>
      <c r="D135" s="85">
        <v>8047.8</v>
      </c>
      <c r="E135" s="49"/>
      <c r="F135" s="85">
        <v>38.0</v>
      </c>
      <c r="G135" s="113">
        <v>38.0</v>
      </c>
      <c r="H135" s="85">
        <v>211.7842105263158</v>
      </c>
      <c r="I135" s="188">
        <v>800.87</v>
      </c>
      <c r="J135" s="31" t="s">
        <v>455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46120.0</v>
      </c>
      <c r="B136" s="93"/>
      <c r="C136" s="84">
        <v>10678.4</v>
      </c>
      <c r="D136" s="85">
        <v>10678.4</v>
      </c>
      <c r="E136" s="49"/>
      <c r="F136" s="85">
        <v>47.0</v>
      </c>
      <c r="G136" s="113">
        <v>47.0</v>
      </c>
      <c r="H136" s="85">
        <v>227.2</v>
      </c>
      <c r="I136" s="188">
        <v>4377.71</v>
      </c>
      <c r="J136" s="31" t="s">
        <v>456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46119.0</v>
      </c>
      <c r="B137" s="93"/>
      <c r="C137" s="84">
        <v>6082.6</v>
      </c>
      <c r="D137" s="85">
        <v>6082.6</v>
      </c>
      <c r="E137" s="49"/>
      <c r="F137" s="85">
        <v>31.0</v>
      </c>
      <c r="G137" s="113">
        <v>31.0</v>
      </c>
      <c r="H137" s="85">
        <v>196.21290322580646</v>
      </c>
      <c r="I137" s="188">
        <v>589.59</v>
      </c>
      <c r="J137" s="31" t="s">
        <v>453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46118.0</v>
      </c>
      <c r="B138" s="93"/>
      <c r="C138" s="84">
        <v>8858.0</v>
      </c>
      <c r="D138" s="85">
        <v>8858.0</v>
      </c>
      <c r="E138" s="49"/>
      <c r="F138" s="85">
        <v>44.0</v>
      </c>
      <c r="G138" s="113">
        <v>44.0</v>
      </c>
      <c r="H138" s="85">
        <v>201.3181818181818</v>
      </c>
      <c r="I138" s="188">
        <v>0.0</v>
      </c>
      <c r="J138" s="31" t="s">
        <v>452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46117.0</v>
      </c>
      <c r="B139" s="93"/>
      <c r="C139" s="84">
        <v>2112.2</v>
      </c>
      <c r="D139" s="85">
        <v>2112.2</v>
      </c>
      <c r="E139" s="49"/>
      <c r="F139" s="85">
        <v>12.0</v>
      </c>
      <c r="G139" s="113">
        <v>12.0</v>
      </c>
      <c r="H139" s="85">
        <v>176.01666666666665</v>
      </c>
      <c r="I139" s="188">
        <v>3340.76</v>
      </c>
      <c r="J139" s="31" t="s">
        <v>457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46116.0</v>
      </c>
      <c r="B140" s="93"/>
      <c r="C140" s="84">
        <v>2918.4</v>
      </c>
      <c r="D140" s="85">
        <v>2918.4</v>
      </c>
      <c r="E140" s="49"/>
      <c r="F140" s="85">
        <v>20.0</v>
      </c>
      <c r="G140" s="113">
        <v>20.0</v>
      </c>
      <c r="H140" s="85">
        <v>145.92000000000002</v>
      </c>
      <c r="I140" s="188">
        <v>799.98</v>
      </c>
      <c r="J140" s="31" t="s">
        <v>451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46115.0</v>
      </c>
      <c r="B141" s="84">
        <v>1887.0</v>
      </c>
      <c r="C141" s="84">
        <v>6514.0</v>
      </c>
      <c r="D141" s="85">
        <v>8401.0</v>
      </c>
      <c r="E141" s="85">
        <v>6.0</v>
      </c>
      <c r="F141" s="85">
        <v>39.0</v>
      </c>
      <c r="G141" s="113">
        <v>45.0</v>
      </c>
      <c r="H141" s="85">
        <v>186.6888888888889</v>
      </c>
      <c r="I141" s="188">
        <v>78.73</v>
      </c>
      <c r="J141" s="31" t="s">
        <v>454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46114.0</v>
      </c>
      <c r="B142" s="93"/>
      <c r="C142" s="84">
        <v>9122.4</v>
      </c>
      <c r="D142" s="85">
        <v>9122.4</v>
      </c>
      <c r="E142" s="49"/>
      <c r="F142" s="85">
        <v>42.0</v>
      </c>
      <c r="G142" s="113">
        <v>42.0</v>
      </c>
      <c r="H142" s="85">
        <v>217.2</v>
      </c>
      <c r="I142" s="188">
        <v>383.4</v>
      </c>
      <c r="J142" s="31" t="s">
        <v>455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46113.0</v>
      </c>
      <c r="B143" s="93"/>
      <c r="C143" s="84">
        <v>10065.0</v>
      </c>
      <c r="D143" s="85">
        <v>10065.0</v>
      </c>
      <c r="E143" s="49"/>
      <c r="F143" s="85">
        <v>47.0</v>
      </c>
      <c r="G143" s="113">
        <v>47.0</v>
      </c>
      <c r="H143" s="85">
        <v>214.14893617021278</v>
      </c>
      <c r="I143" s="188">
        <v>343.02</v>
      </c>
      <c r="J143" s="31" t="s">
        <v>456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46112.0</v>
      </c>
      <c r="B144" s="93"/>
      <c r="C144" s="84">
        <v>10457.5</v>
      </c>
      <c r="D144" s="85">
        <v>10457.5</v>
      </c>
      <c r="E144" s="49"/>
      <c r="F144" s="85">
        <v>51.0</v>
      </c>
      <c r="G144" s="113">
        <v>51.0</v>
      </c>
      <c r="H144" s="85">
        <v>205.04901960784315</v>
      </c>
      <c r="I144" s="188">
        <v>0.0</v>
      </c>
      <c r="J144" s="31" t="s">
        <v>453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46111.0</v>
      </c>
      <c r="B145" s="84">
        <v>313.0</v>
      </c>
      <c r="C145" s="84">
        <v>11422.6</v>
      </c>
      <c r="D145" s="85">
        <v>11735.6</v>
      </c>
      <c r="E145" s="85">
        <v>1.0</v>
      </c>
      <c r="F145" s="85">
        <v>57.0</v>
      </c>
      <c r="G145" s="113">
        <v>58.0</v>
      </c>
      <c r="H145" s="85">
        <v>202.33793103448278</v>
      </c>
      <c r="I145" s="188">
        <v>110.35</v>
      </c>
      <c r="J145" s="31" t="s">
        <v>452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46110.0</v>
      </c>
      <c r="B146" s="93"/>
      <c r="C146" s="84">
        <v>2325.6</v>
      </c>
      <c r="D146" s="85">
        <v>2325.6</v>
      </c>
      <c r="E146" s="49"/>
      <c r="F146" s="85">
        <v>15.0</v>
      </c>
      <c r="G146" s="113">
        <v>15.0</v>
      </c>
      <c r="H146" s="85">
        <v>155.04</v>
      </c>
      <c r="I146" s="188">
        <v>2824.57</v>
      </c>
      <c r="J146" s="31" t="s">
        <v>457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46109.0</v>
      </c>
      <c r="B147" s="84">
        <v>56.0</v>
      </c>
      <c r="C147" s="84">
        <v>3076.2</v>
      </c>
      <c r="D147" s="85">
        <v>3132.2</v>
      </c>
      <c r="E147" s="85">
        <v>1.0</v>
      </c>
      <c r="F147" s="85">
        <v>21.0</v>
      </c>
      <c r="G147" s="113">
        <v>22.0</v>
      </c>
      <c r="H147" s="85">
        <v>142.37272727272727</v>
      </c>
      <c r="I147" s="188">
        <v>1893.27</v>
      </c>
      <c r="J147" s="31" t="s">
        <v>451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46108.0</v>
      </c>
      <c r="B148" s="93"/>
      <c r="C148" s="84">
        <v>6726.0</v>
      </c>
      <c r="D148" s="85">
        <v>6726.0</v>
      </c>
      <c r="E148" s="49"/>
      <c r="F148" s="85">
        <v>36.0</v>
      </c>
      <c r="G148" s="113">
        <v>36.0</v>
      </c>
      <c r="H148" s="85">
        <v>186.83333333333334</v>
      </c>
      <c r="I148" s="188">
        <v>2268.98</v>
      </c>
      <c r="J148" s="31" t="s">
        <v>454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46107.0</v>
      </c>
      <c r="B149" s="93"/>
      <c r="C149" s="84">
        <v>8109.0</v>
      </c>
      <c r="D149" s="85">
        <v>8109.0</v>
      </c>
      <c r="E149" s="49"/>
      <c r="F149" s="85">
        <v>45.0</v>
      </c>
      <c r="G149" s="113">
        <v>45.0</v>
      </c>
      <c r="H149" s="85">
        <v>180.2</v>
      </c>
      <c r="I149" s="188">
        <v>606.8</v>
      </c>
      <c r="J149" s="31" t="s">
        <v>455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46106.0</v>
      </c>
      <c r="B150" s="93"/>
      <c r="C150" s="84">
        <v>8437.6</v>
      </c>
      <c r="D150" s="85">
        <v>8437.6</v>
      </c>
      <c r="E150" s="49"/>
      <c r="F150" s="85">
        <v>42.0</v>
      </c>
      <c r="G150" s="113">
        <v>42.0</v>
      </c>
      <c r="H150" s="85">
        <v>200.8952380952381</v>
      </c>
      <c r="I150" s="188">
        <v>607.05</v>
      </c>
      <c r="J150" s="31" t="s">
        <v>456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46105.0</v>
      </c>
      <c r="B151" s="93"/>
      <c r="C151" s="84">
        <v>8900.6</v>
      </c>
      <c r="D151" s="85">
        <v>8900.6</v>
      </c>
      <c r="E151" s="49"/>
      <c r="F151" s="85">
        <v>40.0</v>
      </c>
      <c r="G151" s="113">
        <v>40.0</v>
      </c>
      <c r="H151" s="85">
        <v>222.51500000000001</v>
      </c>
      <c r="I151" s="188">
        <v>1198.55</v>
      </c>
      <c r="J151" s="31" t="s">
        <v>453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46104.0</v>
      </c>
      <c r="B152" s="93"/>
      <c r="C152" s="84">
        <v>8451.2</v>
      </c>
      <c r="D152" s="85">
        <v>8451.2</v>
      </c>
      <c r="E152" s="49"/>
      <c r="F152" s="85">
        <v>40.0</v>
      </c>
      <c r="G152" s="113">
        <v>40.0</v>
      </c>
      <c r="H152" s="85">
        <v>211.28000000000003</v>
      </c>
      <c r="I152" s="188">
        <v>606.65</v>
      </c>
      <c r="J152" s="31" t="s">
        <v>452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46103.0</v>
      </c>
      <c r="B153" s="93"/>
      <c r="C153" s="84">
        <v>4025.6</v>
      </c>
      <c r="D153" s="85">
        <v>4025.6</v>
      </c>
      <c r="E153" s="49"/>
      <c r="F153" s="85">
        <v>25.0</v>
      </c>
      <c r="G153" s="113">
        <v>25.0</v>
      </c>
      <c r="H153" s="85">
        <v>161.024</v>
      </c>
      <c r="I153" s="188">
        <v>2012.3</v>
      </c>
      <c r="J153" s="31" t="s">
        <v>457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46102.0</v>
      </c>
      <c r="B154" s="93"/>
      <c r="C154" s="84">
        <v>5207.8</v>
      </c>
      <c r="D154" s="85">
        <v>5207.8</v>
      </c>
      <c r="E154" s="49"/>
      <c r="F154" s="85">
        <v>24.0</v>
      </c>
      <c r="G154" s="113">
        <v>24.0</v>
      </c>
      <c r="H154" s="85">
        <v>216.99166666666667</v>
      </c>
      <c r="I154" s="188">
        <v>1313.82</v>
      </c>
      <c r="J154" s="31" t="s">
        <v>451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46101.0</v>
      </c>
      <c r="B155" s="93"/>
      <c r="C155" s="84">
        <v>8912.2</v>
      </c>
      <c r="D155" s="85">
        <v>8912.2</v>
      </c>
      <c r="E155" s="49"/>
      <c r="F155" s="85">
        <v>49.0</v>
      </c>
      <c r="G155" s="113">
        <v>49.0</v>
      </c>
      <c r="H155" s="85">
        <v>181.88163265306125</v>
      </c>
      <c r="I155" s="188">
        <v>973.44</v>
      </c>
      <c r="J155" s="31" t="s">
        <v>454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46100.0</v>
      </c>
      <c r="B156" s="93"/>
      <c r="C156" s="84">
        <v>10545.0</v>
      </c>
      <c r="D156" s="85">
        <v>10545.0</v>
      </c>
      <c r="E156" s="49"/>
      <c r="F156" s="85">
        <v>53.0</v>
      </c>
      <c r="G156" s="113">
        <v>53.0</v>
      </c>
      <c r="H156" s="85">
        <v>198.96226415094338</v>
      </c>
      <c r="I156" s="188">
        <v>36.7</v>
      </c>
      <c r="J156" s="31" t="s">
        <v>455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46099.0</v>
      </c>
      <c r="B157" s="93"/>
      <c r="C157" s="84">
        <v>9685.4</v>
      </c>
      <c r="D157" s="85">
        <v>9685.4</v>
      </c>
      <c r="E157" s="49"/>
      <c r="F157" s="85">
        <v>48.0</v>
      </c>
      <c r="G157" s="113">
        <v>48.0</v>
      </c>
      <c r="H157" s="85">
        <v>201.77916666666667</v>
      </c>
      <c r="I157" s="188">
        <v>87.69</v>
      </c>
      <c r="J157" s="31" t="s">
        <v>456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46098.0</v>
      </c>
      <c r="B158" s="84">
        <v>215.0</v>
      </c>
      <c r="C158" s="84">
        <v>8003.6</v>
      </c>
      <c r="D158" s="85">
        <v>8218.6</v>
      </c>
      <c r="E158" s="85">
        <v>1.0</v>
      </c>
      <c r="F158" s="85">
        <v>44.0</v>
      </c>
      <c r="G158" s="113">
        <v>45.0</v>
      </c>
      <c r="H158" s="85">
        <v>182.63555555555556</v>
      </c>
      <c r="I158" s="188">
        <v>485.92</v>
      </c>
      <c r="J158" s="31" t="s">
        <v>453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46097.0</v>
      </c>
      <c r="B159" s="93"/>
      <c r="C159" s="84">
        <v>11381.2</v>
      </c>
      <c r="D159" s="85">
        <v>11381.2</v>
      </c>
      <c r="E159" s="49"/>
      <c r="F159" s="85">
        <v>51.0</v>
      </c>
      <c r="G159" s="113">
        <v>51.0</v>
      </c>
      <c r="H159" s="85">
        <v>223.16078431372551</v>
      </c>
      <c r="I159" s="188">
        <v>373.74</v>
      </c>
      <c r="J159" s="31" t="s">
        <v>452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46096.0</v>
      </c>
      <c r="B160" s="93"/>
      <c r="C160" s="84">
        <v>4714.8</v>
      </c>
      <c r="D160" s="85">
        <v>4714.8</v>
      </c>
      <c r="E160" s="49"/>
      <c r="F160" s="85">
        <v>24.0</v>
      </c>
      <c r="G160" s="113">
        <v>24.0</v>
      </c>
      <c r="H160" s="85">
        <v>196.45000000000002</v>
      </c>
      <c r="I160" s="188">
        <v>1406.31</v>
      </c>
      <c r="J160" s="31" t="s">
        <v>457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46095.0</v>
      </c>
      <c r="B161" s="93"/>
      <c r="C161" s="84">
        <v>8776.05</v>
      </c>
      <c r="D161" s="85">
        <v>8776.05</v>
      </c>
      <c r="E161" s="49"/>
      <c r="F161" s="85">
        <v>40.0</v>
      </c>
      <c r="G161" s="113">
        <v>40.0</v>
      </c>
      <c r="H161" s="85">
        <v>219.40124999999998</v>
      </c>
      <c r="I161" s="188">
        <v>51.47</v>
      </c>
      <c r="J161" s="31" t="s">
        <v>451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46094.0</v>
      </c>
      <c r="B162" s="93"/>
      <c r="C162" s="84">
        <v>13735.4</v>
      </c>
      <c r="D162" s="85">
        <v>13735.4</v>
      </c>
      <c r="E162" s="49"/>
      <c r="F162" s="85">
        <v>62.0</v>
      </c>
      <c r="G162" s="113">
        <v>62.0</v>
      </c>
      <c r="H162" s="85">
        <v>221.53870967741935</v>
      </c>
      <c r="I162" s="188">
        <v>2194.6</v>
      </c>
      <c r="J162" s="31" t="s">
        <v>454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46093.0</v>
      </c>
      <c r="B163" s="84">
        <v>98.0</v>
      </c>
      <c r="C163" s="84">
        <v>8860.0</v>
      </c>
      <c r="D163" s="85">
        <v>8958.0</v>
      </c>
      <c r="E163" s="85">
        <v>1.0</v>
      </c>
      <c r="F163" s="85">
        <v>44.0</v>
      </c>
      <c r="G163" s="113">
        <v>45.0</v>
      </c>
      <c r="H163" s="85">
        <v>199.06666666666666</v>
      </c>
      <c r="I163" s="188">
        <v>135.24</v>
      </c>
      <c r="J163" s="31" t="s">
        <v>455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46092.0</v>
      </c>
      <c r="B164" s="84">
        <v>1000.0</v>
      </c>
      <c r="C164" s="84">
        <v>9286.0</v>
      </c>
      <c r="D164" s="85">
        <v>10286.0</v>
      </c>
      <c r="E164" s="85">
        <v>2.0</v>
      </c>
      <c r="F164" s="85">
        <v>47.0</v>
      </c>
      <c r="G164" s="113">
        <v>49.0</v>
      </c>
      <c r="H164" s="85">
        <v>209.91836734693877</v>
      </c>
      <c r="I164" s="188">
        <v>0.0</v>
      </c>
      <c r="J164" s="31" t="s">
        <v>456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46091.0</v>
      </c>
      <c r="B165" s="93"/>
      <c r="C165" s="84">
        <v>8713.0</v>
      </c>
      <c r="D165" s="85">
        <v>8713.0</v>
      </c>
      <c r="E165" s="49"/>
      <c r="F165" s="85">
        <v>43.0</v>
      </c>
      <c r="G165" s="113">
        <v>43.0</v>
      </c>
      <c r="H165" s="85">
        <v>202.62790697674419</v>
      </c>
      <c r="I165" s="188">
        <v>283.13</v>
      </c>
      <c r="J165" s="31" t="s">
        <v>453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46090.0</v>
      </c>
      <c r="B166" s="93"/>
      <c r="C166" s="84">
        <v>315.2</v>
      </c>
      <c r="D166" s="85">
        <v>315.2</v>
      </c>
      <c r="E166" s="49"/>
      <c r="F166" s="85">
        <v>14.0</v>
      </c>
      <c r="G166" s="113">
        <v>14.0</v>
      </c>
      <c r="H166" s="85">
        <v>22.514285714285712</v>
      </c>
      <c r="I166" s="188">
        <v>20.46</v>
      </c>
      <c r="J166" s="31" t="s">
        <v>452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46089.0</v>
      </c>
      <c r="B167" s="93"/>
      <c r="C167" s="84">
        <v>2118.0</v>
      </c>
      <c r="D167" s="85">
        <v>2118.0</v>
      </c>
      <c r="E167" s="49"/>
      <c r="F167" s="85">
        <v>11.0</v>
      </c>
      <c r="G167" s="113">
        <v>11.0</v>
      </c>
      <c r="H167" s="85">
        <v>192.54545454545453</v>
      </c>
      <c r="I167" s="188">
        <v>0.0</v>
      </c>
      <c r="J167" s="31" t="s">
        <v>457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46088.0</v>
      </c>
      <c r="B168" s="93"/>
      <c r="C168" s="84">
        <v>6486.2</v>
      </c>
      <c r="D168" s="85">
        <v>6486.2</v>
      </c>
      <c r="E168" s="49"/>
      <c r="F168" s="85">
        <v>32.0</v>
      </c>
      <c r="G168" s="113">
        <v>32.0</v>
      </c>
      <c r="H168" s="85">
        <v>202.69375</v>
      </c>
      <c r="I168" s="188">
        <v>566.46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46087.0</v>
      </c>
      <c r="B169" s="93"/>
      <c r="C169" s="84">
        <v>8857.6</v>
      </c>
      <c r="D169" s="85">
        <v>8857.6</v>
      </c>
      <c r="E169" s="49"/>
      <c r="F169" s="85">
        <v>44.0</v>
      </c>
      <c r="G169" s="113">
        <v>44.0</v>
      </c>
      <c r="H169" s="85">
        <v>201.3090909090909</v>
      </c>
      <c r="I169" s="188">
        <v>0.0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46086.0</v>
      </c>
      <c r="B170" s="93"/>
      <c r="C170" s="84">
        <v>9815.0</v>
      </c>
      <c r="D170" s="85">
        <v>9815.0</v>
      </c>
      <c r="E170" s="49"/>
      <c r="F170" s="85">
        <v>46.0</v>
      </c>
      <c r="G170" s="113">
        <v>46.0</v>
      </c>
      <c r="H170" s="85">
        <v>213.3695652173913</v>
      </c>
      <c r="I170" s="188">
        <v>0.0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46085.0</v>
      </c>
      <c r="B171" s="93"/>
      <c r="C171" s="84">
        <v>3988.8</v>
      </c>
      <c r="D171" s="85">
        <v>3988.8</v>
      </c>
      <c r="E171" s="49"/>
      <c r="F171" s="85">
        <v>45.0</v>
      </c>
      <c r="G171" s="113">
        <v>45.0</v>
      </c>
      <c r="H171" s="85">
        <v>88.64</v>
      </c>
      <c r="I171" s="188">
        <v>0.0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46084.0</v>
      </c>
      <c r="B172" s="93"/>
      <c r="C172" s="84">
        <v>11274.6</v>
      </c>
      <c r="D172" s="85">
        <v>11274.6</v>
      </c>
      <c r="E172" s="49"/>
      <c r="F172" s="85">
        <v>53.0</v>
      </c>
      <c r="G172" s="113">
        <v>53.0</v>
      </c>
      <c r="H172" s="85">
        <v>212.72830188679245</v>
      </c>
      <c r="I172" s="188">
        <v>89.46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46083.0</v>
      </c>
      <c r="B173" s="93"/>
      <c r="C173" s="84">
        <v>10684.6</v>
      </c>
      <c r="D173" s="85">
        <v>10684.6</v>
      </c>
      <c r="E173" s="49"/>
      <c r="F173" s="85">
        <v>52.0</v>
      </c>
      <c r="G173" s="113">
        <v>52.0</v>
      </c>
      <c r="H173" s="85">
        <v>205.47307692307692</v>
      </c>
      <c r="I173" s="188">
        <v>689.18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46082.0</v>
      </c>
      <c r="B174" s="93"/>
      <c r="C174" s="84">
        <v>5412.0</v>
      </c>
      <c r="D174" s="85">
        <v>5412.0</v>
      </c>
      <c r="E174" s="49"/>
      <c r="F174" s="85">
        <v>24.0</v>
      </c>
      <c r="G174" s="113">
        <v>24.0</v>
      </c>
      <c r="H174" s="85">
        <v>225.5</v>
      </c>
      <c r="I174" s="188">
        <v>1768.46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46081.0</v>
      </c>
      <c r="B175" s="93"/>
      <c r="C175" s="84">
        <v>4187.8</v>
      </c>
      <c r="D175" s="85">
        <v>4187.8</v>
      </c>
      <c r="E175" s="49"/>
      <c r="F175" s="85">
        <v>22.0</v>
      </c>
      <c r="G175" s="113">
        <v>22.0</v>
      </c>
      <c r="H175" s="85">
        <v>190.35454545454547</v>
      </c>
      <c r="I175" s="188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46080.0</v>
      </c>
      <c r="B176" s="84">
        <v>548.0</v>
      </c>
      <c r="C176" s="84">
        <v>14270.5</v>
      </c>
      <c r="D176" s="85">
        <v>14818.5</v>
      </c>
      <c r="E176" s="85">
        <v>1.0</v>
      </c>
      <c r="F176" s="85">
        <v>57.0</v>
      </c>
      <c r="G176" s="113">
        <v>58.0</v>
      </c>
      <c r="H176" s="85">
        <v>255.49137931034483</v>
      </c>
      <c r="I176" s="188">
        <v>735.28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46079.0</v>
      </c>
      <c r="B177" s="93"/>
      <c r="C177" s="84">
        <v>11405.2</v>
      </c>
      <c r="D177" s="85">
        <v>11405.2</v>
      </c>
      <c r="E177" s="49"/>
      <c r="F177" s="85">
        <v>59.0</v>
      </c>
      <c r="G177" s="113">
        <v>59.0</v>
      </c>
      <c r="H177" s="85">
        <v>193.3084745762712</v>
      </c>
      <c r="I177" s="188">
        <v>39.28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46078.0</v>
      </c>
      <c r="B178" s="93"/>
      <c r="C178" s="84">
        <v>3863.2</v>
      </c>
      <c r="D178" s="85">
        <v>3863.2</v>
      </c>
      <c r="E178" s="49"/>
      <c r="F178" s="85">
        <v>51.0</v>
      </c>
      <c r="G178" s="113">
        <v>51.0</v>
      </c>
      <c r="H178" s="85">
        <v>75.74901960784314</v>
      </c>
      <c r="I178" s="188">
        <v>60.55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46077.0</v>
      </c>
      <c r="B179" s="93"/>
      <c r="C179" s="84">
        <v>8434.0</v>
      </c>
      <c r="D179" s="85">
        <v>8434.0</v>
      </c>
      <c r="E179" s="49"/>
      <c r="F179" s="85">
        <v>39.0</v>
      </c>
      <c r="G179" s="113">
        <v>39.0</v>
      </c>
      <c r="H179" s="85">
        <v>216.25641025641025</v>
      </c>
      <c r="I179" s="188">
        <v>2950.53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46076.0</v>
      </c>
      <c r="B180" s="93"/>
      <c r="C180" s="84">
        <v>5335.0</v>
      </c>
      <c r="D180" s="85">
        <v>5335.0</v>
      </c>
      <c r="E180" s="49"/>
      <c r="F180" s="85">
        <v>26.0</v>
      </c>
      <c r="G180" s="113">
        <v>26.0</v>
      </c>
      <c r="H180" s="85">
        <v>205.19230769230768</v>
      </c>
      <c r="I180" s="188">
        <v>950.93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46075.0</v>
      </c>
      <c r="B181" s="93"/>
      <c r="C181" s="84">
        <v>1467.0</v>
      </c>
      <c r="D181" s="85">
        <v>1467.0</v>
      </c>
      <c r="E181" s="49"/>
      <c r="F181" s="85">
        <v>8.0</v>
      </c>
      <c r="G181" s="113">
        <v>8.0</v>
      </c>
      <c r="H181" s="85">
        <v>183.375</v>
      </c>
      <c r="I181" s="188">
        <v>1305.77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46074.0</v>
      </c>
      <c r="B182" s="93"/>
      <c r="C182" s="84">
        <v>6200.0</v>
      </c>
      <c r="D182" s="85">
        <v>6200.0</v>
      </c>
      <c r="E182" s="49"/>
      <c r="F182" s="85">
        <v>33.0</v>
      </c>
      <c r="G182" s="113">
        <v>33.0</v>
      </c>
      <c r="H182" s="85">
        <v>187.87878787878788</v>
      </c>
      <c r="I182" s="188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46073.0</v>
      </c>
      <c r="B183" s="93"/>
      <c r="C183" s="84">
        <v>4829.8</v>
      </c>
      <c r="D183" s="85">
        <v>4829.8</v>
      </c>
      <c r="E183" s="49"/>
      <c r="F183" s="85">
        <v>25.0</v>
      </c>
      <c r="G183" s="113">
        <v>25.0</v>
      </c>
      <c r="H183" s="85">
        <v>193.192</v>
      </c>
      <c r="I183" s="188">
        <v>944.36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46072.0</v>
      </c>
      <c r="B184" s="84">
        <v>40.0</v>
      </c>
      <c r="C184" s="84">
        <v>9768.8</v>
      </c>
      <c r="D184" s="85">
        <v>9808.8</v>
      </c>
      <c r="E184" s="85">
        <v>1.0</v>
      </c>
      <c r="F184" s="85">
        <v>51.0</v>
      </c>
      <c r="G184" s="113">
        <v>52.0</v>
      </c>
      <c r="H184" s="85">
        <v>188.6307692307692</v>
      </c>
      <c r="I184" s="188">
        <v>163.99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46071.0</v>
      </c>
      <c r="B185" s="84">
        <v>85.0</v>
      </c>
      <c r="C185" s="84">
        <v>9586.4</v>
      </c>
      <c r="D185" s="85">
        <v>9671.4</v>
      </c>
      <c r="E185" s="85">
        <v>1.0</v>
      </c>
      <c r="F185" s="85">
        <v>37.0</v>
      </c>
      <c r="G185" s="113">
        <v>38.0</v>
      </c>
      <c r="H185" s="85">
        <v>254.51052631578946</v>
      </c>
      <c r="I185" s="188">
        <v>78.54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46070.0</v>
      </c>
      <c r="B186" s="84">
        <v>396.0</v>
      </c>
      <c r="C186" s="84">
        <v>7801.2</v>
      </c>
      <c r="D186" s="85">
        <v>8197.2</v>
      </c>
      <c r="E186" s="85">
        <v>2.0</v>
      </c>
      <c r="F186" s="85">
        <v>36.0</v>
      </c>
      <c r="G186" s="113">
        <v>38.0</v>
      </c>
      <c r="H186" s="85">
        <v>215.71578947368423</v>
      </c>
      <c r="I186" s="188">
        <v>1371.75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46069.0</v>
      </c>
      <c r="B187" s="93"/>
      <c r="C187" s="84">
        <v>8678.2</v>
      </c>
      <c r="D187" s="85">
        <v>8678.2</v>
      </c>
      <c r="E187" s="49"/>
      <c r="F187" s="85">
        <v>46.0</v>
      </c>
      <c r="G187" s="113">
        <v>46.0</v>
      </c>
      <c r="H187" s="85">
        <v>188.65652173913045</v>
      </c>
      <c r="I187" s="188">
        <v>727.05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46068.0</v>
      </c>
      <c r="B188" s="93"/>
      <c r="C188" s="84">
        <v>3528.6</v>
      </c>
      <c r="D188" s="85">
        <v>3528.6</v>
      </c>
      <c r="E188" s="49"/>
      <c r="F188" s="85">
        <v>15.0</v>
      </c>
      <c r="G188" s="113">
        <v>15.0</v>
      </c>
      <c r="H188" s="85">
        <v>235.23999999999998</v>
      </c>
      <c r="I188" s="188">
        <v>1273.8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46067.0</v>
      </c>
      <c r="B189" s="84">
        <v>449.8</v>
      </c>
      <c r="C189" s="84">
        <v>4780.4</v>
      </c>
      <c r="D189" s="85">
        <v>5230.2</v>
      </c>
      <c r="E189" s="85">
        <v>1.0</v>
      </c>
      <c r="F189" s="85">
        <v>31.0</v>
      </c>
      <c r="G189" s="50">
        <v>32.0</v>
      </c>
      <c r="H189" s="178">
        <v>163.44375</v>
      </c>
      <c r="I189" s="188">
        <v>0.0</v>
      </c>
      <c r="J189" s="31" t="s">
        <v>451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46066.0</v>
      </c>
      <c r="B190" s="84"/>
      <c r="C190" s="84">
        <v>10456.6</v>
      </c>
      <c r="D190" s="85">
        <v>10456.6</v>
      </c>
      <c r="E190" s="85"/>
      <c r="F190" s="85">
        <v>46.0</v>
      </c>
      <c r="G190" s="50">
        <v>46.0</v>
      </c>
      <c r="H190" s="178">
        <v>227.31739130434784</v>
      </c>
      <c r="I190" s="188">
        <v>523.06</v>
      </c>
      <c r="J190" s="31" t="s">
        <v>454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46065.0</v>
      </c>
      <c r="B191" s="84"/>
      <c r="C191" s="84">
        <v>8125.0</v>
      </c>
      <c r="D191" s="85">
        <v>8125.0</v>
      </c>
      <c r="E191" s="85"/>
      <c r="F191" s="85">
        <v>41.0</v>
      </c>
      <c r="G191" s="50">
        <v>41.0</v>
      </c>
      <c r="H191" s="178">
        <v>198.17073170731706</v>
      </c>
      <c r="I191" s="188">
        <v>677.34</v>
      </c>
      <c r="J191" s="31" t="s">
        <v>455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46064.0</v>
      </c>
      <c r="B192" s="84"/>
      <c r="C192" s="84">
        <v>7826.8</v>
      </c>
      <c r="D192" s="85">
        <v>7826.8</v>
      </c>
      <c r="E192" s="85"/>
      <c r="F192" s="85">
        <v>33.0</v>
      </c>
      <c r="G192" s="50">
        <v>33.0</v>
      </c>
      <c r="H192" s="178">
        <v>237.1757575757576</v>
      </c>
      <c r="I192" s="188">
        <v>363.3</v>
      </c>
      <c r="J192" s="31" t="s">
        <v>456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46063.0</v>
      </c>
      <c r="B193" s="84"/>
      <c r="C193" s="84">
        <v>6878.4</v>
      </c>
      <c r="D193" s="85">
        <v>6878.4</v>
      </c>
      <c r="E193" s="85"/>
      <c r="F193" s="85">
        <v>33.0</v>
      </c>
      <c r="G193" s="50">
        <v>33.0</v>
      </c>
      <c r="H193" s="178">
        <v>208.43636363636364</v>
      </c>
      <c r="I193" s="188">
        <v>0.0</v>
      </c>
      <c r="J193" s="31" t="s">
        <v>453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46062.0</v>
      </c>
      <c r="B194" s="84"/>
      <c r="C194" s="84">
        <v>6266.0</v>
      </c>
      <c r="D194" s="85">
        <v>6266.0</v>
      </c>
      <c r="E194" s="85"/>
      <c r="F194" s="85">
        <v>26.0</v>
      </c>
      <c r="G194" s="50">
        <v>26.0</v>
      </c>
      <c r="H194" s="178">
        <v>241.0</v>
      </c>
      <c r="I194" s="188">
        <v>0.0</v>
      </c>
      <c r="J194" s="31" t="s">
        <v>452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46061.0</v>
      </c>
      <c r="B195" s="84"/>
      <c r="C195" s="84">
        <v>1043.0</v>
      </c>
      <c r="D195" s="85">
        <v>1043.0</v>
      </c>
      <c r="E195" s="85"/>
      <c r="F195" s="85">
        <v>9.0</v>
      </c>
      <c r="G195" s="50">
        <v>9.0</v>
      </c>
      <c r="H195" s="178">
        <v>115.88888888888889</v>
      </c>
      <c r="I195" s="188">
        <v>207.69</v>
      </c>
      <c r="J195" s="31" t="s">
        <v>457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46060.0</v>
      </c>
      <c r="B196" s="84"/>
      <c r="C196" s="84">
        <v>1669.6</v>
      </c>
      <c r="D196" s="85">
        <v>1669.6</v>
      </c>
      <c r="E196" s="85"/>
      <c r="F196" s="85">
        <v>9.0</v>
      </c>
      <c r="G196" s="50">
        <v>9.0</v>
      </c>
      <c r="H196" s="178">
        <v>185.5111111111111</v>
      </c>
      <c r="I196" s="188">
        <v>0.0</v>
      </c>
      <c r="J196" s="31" t="s">
        <v>451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46059.0</v>
      </c>
      <c r="B197" s="47"/>
      <c r="C197" s="47">
        <v>9261.0</v>
      </c>
      <c r="D197" s="48">
        <v>9261.0</v>
      </c>
      <c r="E197" s="48"/>
      <c r="F197" s="85">
        <v>43.0</v>
      </c>
      <c r="G197" s="50">
        <v>43.0</v>
      </c>
      <c r="H197" s="178">
        <v>215.37209302325581</v>
      </c>
      <c r="I197" s="188">
        <v>553.88</v>
      </c>
      <c r="J197" s="31" t="s">
        <v>454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46058.0</v>
      </c>
      <c r="B198" s="47"/>
      <c r="C198" s="47">
        <v>7514.0</v>
      </c>
      <c r="D198" s="48">
        <v>7514.0</v>
      </c>
      <c r="E198" s="48"/>
      <c r="F198" s="85">
        <v>35.0</v>
      </c>
      <c r="G198" s="54">
        <v>35.0</v>
      </c>
      <c r="H198" s="178">
        <v>214.68571428571428</v>
      </c>
      <c r="I198" s="188">
        <v>532.41</v>
      </c>
      <c r="J198" s="31" t="s">
        <v>455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46057.0</v>
      </c>
      <c r="B199" s="47"/>
      <c r="C199" s="47">
        <v>5545.0</v>
      </c>
      <c r="D199" s="48">
        <v>5545.0</v>
      </c>
      <c r="E199" s="48"/>
      <c r="F199" s="85">
        <v>26.0</v>
      </c>
      <c r="G199" s="54">
        <v>26.0</v>
      </c>
      <c r="H199" s="178">
        <v>213.26923076923077</v>
      </c>
      <c r="I199" s="188">
        <v>686.5</v>
      </c>
      <c r="J199" s="31" t="s">
        <v>456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46056.0</v>
      </c>
      <c r="B200" s="47"/>
      <c r="C200" s="47">
        <v>7014.2</v>
      </c>
      <c r="D200" s="48">
        <v>7014.2</v>
      </c>
      <c r="E200" s="48"/>
      <c r="F200" s="85">
        <v>31.0</v>
      </c>
      <c r="G200" s="54">
        <v>31.0</v>
      </c>
      <c r="H200" s="178">
        <v>226.26451612903224</v>
      </c>
      <c r="I200" s="188">
        <v>387.25</v>
      </c>
      <c r="J200" s="31" t="s">
        <v>453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46055.0</v>
      </c>
      <c r="B201" s="47"/>
      <c r="C201" s="47">
        <v>6887.6</v>
      </c>
      <c r="D201" s="48">
        <v>6887.6</v>
      </c>
      <c r="E201" s="48"/>
      <c r="F201" s="85">
        <v>32.0</v>
      </c>
      <c r="G201" s="54">
        <v>32.0</v>
      </c>
      <c r="H201" s="178">
        <v>215.2375</v>
      </c>
      <c r="I201" s="188">
        <v>123.45</v>
      </c>
      <c r="J201" s="31" t="s">
        <v>452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46054.0</v>
      </c>
      <c r="B202" s="47">
        <v>165.0</v>
      </c>
      <c r="C202" s="47">
        <v>2106.6</v>
      </c>
      <c r="D202" s="48">
        <v>2271.6</v>
      </c>
      <c r="E202" s="48">
        <v>1.0</v>
      </c>
      <c r="F202" s="85">
        <v>11.0</v>
      </c>
      <c r="G202" s="54">
        <v>12.0</v>
      </c>
      <c r="H202" s="178">
        <v>189.29999999999998</v>
      </c>
      <c r="I202" s="188">
        <v>555.9</v>
      </c>
      <c r="J202" s="31" t="s">
        <v>457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46053.0</v>
      </c>
      <c r="B203" s="47">
        <v>1154.0</v>
      </c>
      <c r="C203" s="47">
        <v>1702.2</v>
      </c>
      <c r="D203" s="48">
        <v>2856.2</v>
      </c>
      <c r="E203" s="48">
        <v>1.0</v>
      </c>
      <c r="F203" s="85">
        <v>9.0</v>
      </c>
      <c r="G203" s="54">
        <v>10.0</v>
      </c>
      <c r="H203" s="178">
        <v>285.62</v>
      </c>
      <c r="I203" s="188">
        <v>0.0</v>
      </c>
      <c r="J203" s="31" t="s">
        <v>451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46052.0</v>
      </c>
      <c r="B204" s="47">
        <v>650.0</v>
      </c>
      <c r="C204" s="47">
        <v>7368.0</v>
      </c>
      <c r="D204" s="48">
        <v>8018.0</v>
      </c>
      <c r="E204" s="48">
        <v>1.0</v>
      </c>
      <c r="F204" s="85">
        <v>35.0</v>
      </c>
      <c r="G204" s="54">
        <v>36.0</v>
      </c>
      <c r="H204" s="178">
        <v>222.72222222222223</v>
      </c>
      <c r="I204" s="188">
        <v>0.0</v>
      </c>
      <c r="J204" s="31" t="s">
        <v>454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46051.0</v>
      </c>
      <c r="B205" s="47">
        <v>5.0</v>
      </c>
      <c r="C205" s="47">
        <v>6603.8</v>
      </c>
      <c r="D205" s="48">
        <v>6608.8</v>
      </c>
      <c r="E205" s="48">
        <v>1.0</v>
      </c>
      <c r="F205" s="85">
        <v>28.0</v>
      </c>
      <c r="G205" s="54">
        <v>29.0</v>
      </c>
      <c r="H205" s="178">
        <v>227.8896551724138</v>
      </c>
      <c r="I205" s="188">
        <v>67.7</v>
      </c>
      <c r="J205" s="31" t="s">
        <v>455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46050.0</v>
      </c>
      <c r="B206" s="47">
        <v>126.6</v>
      </c>
      <c r="C206" s="47">
        <v>10039.0</v>
      </c>
      <c r="D206" s="48">
        <v>10165.6</v>
      </c>
      <c r="E206" s="48">
        <v>1.0</v>
      </c>
      <c r="F206" s="85">
        <v>44.0</v>
      </c>
      <c r="G206" s="54">
        <v>45.0</v>
      </c>
      <c r="H206" s="178">
        <v>225.90222222222224</v>
      </c>
      <c r="I206" s="188">
        <v>0.0</v>
      </c>
      <c r="J206" s="31" t="s">
        <v>456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46049.0</v>
      </c>
      <c r="B207" s="47">
        <v>581.0</v>
      </c>
      <c r="C207" s="47">
        <v>9364.4</v>
      </c>
      <c r="D207" s="48">
        <v>9945.4</v>
      </c>
      <c r="E207" s="48">
        <v>1.0</v>
      </c>
      <c r="F207" s="85">
        <v>37.0</v>
      </c>
      <c r="G207" s="54">
        <v>38.0</v>
      </c>
      <c r="H207" s="178">
        <v>261.7210526315789</v>
      </c>
      <c r="I207" s="188">
        <v>202.45</v>
      </c>
      <c r="J207" s="31" t="s">
        <v>453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46048.0</v>
      </c>
      <c r="B208" s="47">
        <v>5038.0</v>
      </c>
      <c r="C208" s="47">
        <v>5506.4</v>
      </c>
      <c r="D208" s="48">
        <v>10544.4</v>
      </c>
      <c r="E208" s="48">
        <v>1.0</v>
      </c>
      <c r="F208" s="85">
        <v>24.0</v>
      </c>
      <c r="G208" s="54">
        <v>25.0</v>
      </c>
      <c r="H208" s="178">
        <v>421.776</v>
      </c>
      <c r="I208" s="188">
        <v>212.21</v>
      </c>
      <c r="J208" s="31" t="s">
        <v>452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46047.0</v>
      </c>
      <c r="B209" s="47"/>
      <c r="C209" s="47">
        <v>1810.6</v>
      </c>
      <c r="D209" s="48">
        <v>1810.6</v>
      </c>
      <c r="E209" s="48"/>
      <c r="F209" s="85">
        <v>12.0</v>
      </c>
      <c r="G209" s="54">
        <v>12.0</v>
      </c>
      <c r="H209" s="178">
        <v>150.88333333333333</v>
      </c>
      <c r="I209" s="188">
        <v>325.37</v>
      </c>
      <c r="J209" s="31" t="s">
        <v>457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46046.0</v>
      </c>
      <c r="B210" s="47"/>
      <c r="C210" s="47">
        <v>2063.6</v>
      </c>
      <c r="D210" s="48">
        <v>2063.6</v>
      </c>
      <c r="E210" s="48"/>
      <c r="F210" s="85">
        <v>13.0</v>
      </c>
      <c r="G210" s="50">
        <v>13.0</v>
      </c>
      <c r="H210" s="178">
        <v>158.73846153846154</v>
      </c>
      <c r="I210" s="188">
        <v>0.0</v>
      </c>
      <c r="J210" s="31" t="s">
        <v>451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46045.0</v>
      </c>
      <c r="B211" s="47"/>
      <c r="C211" s="47">
        <v>7702.2</v>
      </c>
      <c r="D211" s="48">
        <v>7702.2</v>
      </c>
      <c r="E211" s="48"/>
      <c r="F211" s="85">
        <v>34.0</v>
      </c>
      <c r="G211" s="50">
        <v>34.0</v>
      </c>
      <c r="H211" s="178">
        <v>226.53529411764706</v>
      </c>
      <c r="I211" s="188">
        <v>756.28</v>
      </c>
      <c r="J211" s="31" t="s">
        <v>454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46044.0</v>
      </c>
      <c r="B212" s="47"/>
      <c r="C212" s="47">
        <v>6946.8</v>
      </c>
      <c r="D212" s="48">
        <v>6946.8</v>
      </c>
      <c r="E212" s="48"/>
      <c r="F212" s="85">
        <v>34.0</v>
      </c>
      <c r="G212" s="50">
        <v>34.0</v>
      </c>
      <c r="H212" s="178">
        <v>204.31764705882352</v>
      </c>
      <c r="I212" s="188">
        <v>174.67</v>
      </c>
      <c r="J212" s="31" t="s">
        <v>455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46043.0</v>
      </c>
      <c r="B213" s="47"/>
      <c r="C213" s="47">
        <v>8458.0</v>
      </c>
      <c r="D213" s="48">
        <v>8458.0</v>
      </c>
      <c r="E213" s="48"/>
      <c r="F213" s="85">
        <v>50.0</v>
      </c>
      <c r="G213" s="50">
        <v>50.0</v>
      </c>
      <c r="H213" s="178">
        <v>169.16</v>
      </c>
      <c r="I213" s="188">
        <v>211.03</v>
      </c>
      <c r="J213" s="31" t="s">
        <v>456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46042.0</v>
      </c>
      <c r="B214" s="47">
        <v>10.0</v>
      </c>
      <c r="C214" s="47">
        <v>8089.2</v>
      </c>
      <c r="D214" s="48">
        <v>8099.2</v>
      </c>
      <c r="E214" s="48">
        <v>1.0</v>
      </c>
      <c r="F214" s="85">
        <v>48.0</v>
      </c>
      <c r="G214" s="50">
        <v>49.0</v>
      </c>
      <c r="H214" s="178">
        <v>165.28979591836733</v>
      </c>
      <c r="I214" s="188">
        <v>218.68</v>
      </c>
      <c r="J214" s="31" t="s">
        <v>453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46041.0</v>
      </c>
      <c r="B215" s="47"/>
      <c r="C215" s="47">
        <v>8765.4</v>
      </c>
      <c r="D215" s="48">
        <v>8765.4</v>
      </c>
      <c r="E215" s="48"/>
      <c r="F215" s="85">
        <v>41.0</v>
      </c>
      <c r="G215" s="50">
        <v>41.0</v>
      </c>
      <c r="H215" s="178">
        <v>213.79024390243902</v>
      </c>
      <c r="I215" s="188">
        <v>109.91</v>
      </c>
      <c r="J215" s="31" t="s">
        <v>452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46040.0</v>
      </c>
      <c r="B216" s="47"/>
      <c r="C216" s="47">
        <v>1841.0</v>
      </c>
      <c r="D216" s="48">
        <v>1841.0</v>
      </c>
      <c r="E216" s="48"/>
      <c r="F216" s="85">
        <v>11.0</v>
      </c>
      <c r="G216" s="50">
        <v>11.0</v>
      </c>
      <c r="H216" s="178">
        <v>167.36363636363637</v>
      </c>
      <c r="I216" s="188">
        <v>218.93</v>
      </c>
      <c r="J216" s="31" t="s">
        <v>457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46039.0</v>
      </c>
      <c r="B217" s="47"/>
      <c r="C217" s="47">
        <v>3995.8</v>
      </c>
      <c r="D217" s="48">
        <v>3995.8</v>
      </c>
      <c r="E217" s="48"/>
      <c r="F217" s="85">
        <v>25.0</v>
      </c>
      <c r="G217" s="50">
        <v>25.0</v>
      </c>
      <c r="H217" s="178">
        <v>159.832</v>
      </c>
      <c r="I217" s="188">
        <v>0.0</v>
      </c>
      <c r="J217" s="31" t="s">
        <v>451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46038.0</v>
      </c>
      <c r="B218" s="47"/>
      <c r="C218" s="47">
        <v>8915.4</v>
      </c>
      <c r="D218" s="48">
        <v>8915.4</v>
      </c>
      <c r="E218" s="48"/>
      <c r="F218" s="85">
        <v>49.0</v>
      </c>
      <c r="G218" s="50">
        <v>49.0</v>
      </c>
      <c r="H218" s="178">
        <v>181.9469387755102</v>
      </c>
      <c r="I218" s="188">
        <v>979.72</v>
      </c>
      <c r="J218" s="31" t="s">
        <v>454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46037.0</v>
      </c>
      <c r="B219" s="47"/>
      <c r="C219" s="47">
        <v>5389.0</v>
      </c>
      <c r="D219" s="48">
        <v>5389.0</v>
      </c>
      <c r="E219" s="48"/>
      <c r="F219" s="85">
        <v>14.0</v>
      </c>
      <c r="G219" s="50">
        <v>14.0</v>
      </c>
      <c r="H219" s="178">
        <v>384.92857142857144</v>
      </c>
      <c r="I219" s="188">
        <v>350.63</v>
      </c>
      <c r="J219" s="31" t="s">
        <v>455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46036.0</v>
      </c>
      <c r="B220" s="47"/>
      <c r="C220" s="47">
        <v>9163.0</v>
      </c>
      <c r="D220" s="48">
        <v>9163.0</v>
      </c>
      <c r="E220" s="48"/>
      <c r="F220" s="85">
        <v>53.0</v>
      </c>
      <c r="G220" s="50">
        <v>53.0</v>
      </c>
      <c r="H220" s="178">
        <v>172.88679245283018</v>
      </c>
      <c r="I220" s="188">
        <v>311.87</v>
      </c>
      <c r="J220" s="31" t="s">
        <v>456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46035.0</v>
      </c>
      <c r="B221" s="47"/>
      <c r="C221" s="47">
        <v>6575.0</v>
      </c>
      <c r="D221" s="48">
        <v>6575.0</v>
      </c>
      <c r="E221" s="48"/>
      <c r="F221" s="85">
        <v>35.0</v>
      </c>
      <c r="G221" s="50">
        <v>35.0</v>
      </c>
      <c r="H221" s="178">
        <v>187.85714285714286</v>
      </c>
      <c r="I221" s="188">
        <v>192.67</v>
      </c>
      <c r="J221" s="31" t="s">
        <v>453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46034.0</v>
      </c>
      <c r="B222" s="47"/>
      <c r="C222" s="47">
        <v>5865.0</v>
      </c>
      <c r="D222" s="48">
        <v>5865.0</v>
      </c>
      <c r="E222" s="48"/>
      <c r="F222" s="85">
        <v>29.0</v>
      </c>
      <c r="G222" s="50">
        <v>29.0</v>
      </c>
      <c r="H222" s="178">
        <v>202.24137931034483</v>
      </c>
      <c r="I222" s="188">
        <v>0.0</v>
      </c>
      <c r="J222" s="31" t="s">
        <v>452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46033.0</v>
      </c>
      <c r="B223" s="47">
        <v>198.0</v>
      </c>
      <c r="C223" s="47">
        <v>887.0</v>
      </c>
      <c r="D223" s="48">
        <v>1085.0</v>
      </c>
      <c r="E223" s="48">
        <v>1.0</v>
      </c>
      <c r="F223" s="85">
        <v>7.0</v>
      </c>
      <c r="G223" s="50">
        <v>8.0</v>
      </c>
      <c r="H223" s="178">
        <v>135.625</v>
      </c>
      <c r="I223" s="188">
        <v>0.0</v>
      </c>
      <c r="J223" s="31" t="s">
        <v>457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46032.0</v>
      </c>
      <c r="B224" s="47">
        <v>198.0</v>
      </c>
      <c r="C224" s="47">
        <v>2458.4</v>
      </c>
      <c r="D224" s="48">
        <v>2656.4</v>
      </c>
      <c r="E224" s="48">
        <v>1.0</v>
      </c>
      <c r="F224" s="85">
        <v>18.0</v>
      </c>
      <c r="G224" s="54">
        <v>19.0</v>
      </c>
      <c r="H224" s="178">
        <v>139.81052631578947</v>
      </c>
      <c r="I224" s="188">
        <v>0.0</v>
      </c>
      <c r="J224" s="31" t="s">
        <v>451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46031.0</v>
      </c>
      <c r="B225" s="47">
        <v>198.0</v>
      </c>
      <c r="C225" s="47">
        <v>2327.0</v>
      </c>
      <c r="D225" s="48">
        <v>2525.0</v>
      </c>
      <c r="E225" s="48">
        <v>1.0</v>
      </c>
      <c r="F225" s="85">
        <v>16.0</v>
      </c>
      <c r="G225" s="54">
        <v>17.0</v>
      </c>
      <c r="H225" s="178">
        <v>148.52941176470588</v>
      </c>
      <c r="I225" s="188">
        <v>0.0</v>
      </c>
      <c r="J225" s="31" t="s">
        <v>454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46030.0</v>
      </c>
      <c r="B226" s="47">
        <v>215.0</v>
      </c>
      <c r="C226" s="47">
        <v>2961.4</v>
      </c>
      <c r="D226" s="48">
        <v>3176.4</v>
      </c>
      <c r="E226" s="48">
        <v>1.0</v>
      </c>
      <c r="F226" s="85">
        <v>25.0</v>
      </c>
      <c r="G226" s="54">
        <v>26.0</v>
      </c>
      <c r="H226" s="178">
        <v>122.16923076923078</v>
      </c>
      <c r="I226" s="188">
        <v>1515.48</v>
      </c>
      <c r="J226" s="31" t="s">
        <v>455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46029.0</v>
      </c>
      <c r="B227" s="47"/>
      <c r="C227" s="47">
        <v>3536.8</v>
      </c>
      <c r="D227" s="48">
        <v>3536.8</v>
      </c>
      <c r="E227" s="48"/>
      <c r="F227" s="85">
        <v>25.0</v>
      </c>
      <c r="G227" s="50">
        <v>25.0</v>
      </c>
      <c r="H227" s="178">
        <v>141.472</v>
      </c>
      <c r="I227" s="188">
        <v>0.0</v>
      </c>
      <c r="J227" s="31" t="s">
        <v>456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46028.0</v>
      </c>
      <c r="B228" s="47"/>
      <c r="C228" s="47">
        <v>4089.0</v>
      </c>
      <c r="D228" s="48">
        <v>4089.0</v>
      </c>
      <c r="E228" s="48"/>
      <c r="F228" s="85">
        <v>24.0</v>
      </c>
      <c r="G228" s="50">
        <v>24.0</v>
      </c>
      <c r="H228" s="178">
        <v>170.375</v>
      </c>
      <c r="I228" s="188">
        <v>0.0</v>
      </c>
      <c r="J228" s="31" t="s">
        <v>453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46027.0</v>
      </c>
      <c r="B229" s="47"/>
      <c r="C229" s="47">
        <v>2616.0</v>
      </c>
      <c r="D229" s="48">
        <v>2616.0</v>
      </c>
      <c r="E229" s="48"/>
      <c r="F229" s="85">
        <v>22.0</v>
      </c>
      <c r="G229" s="50">
        <v>22.0</v>
      </c>
      <c r="H229" s="85">
        <v>118.9090909090909</v>
      </c>
      <c r="I229" s="188">
        <v>978.4</v>
      </c>
      <c r="J229" s="31" t="s">
        <v>452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46026.0</v>
      </c>
      <c r="B230" s="47"/>
      <c r="C230" s="47">
        <v>3215.0</v>
      </c>
      <c r="D230" s="48">
        <v>3215.0</v>
      </c>
      <c r="E230" s="48"/>
      <c r="F230" s="85">
        <v>23.0</v>
      </c>
      <c r="G230" s="50">
        <v>23.0</v>
      </c>
      <c r="H230" s="85">
        <v>139.7826086956522</v>
      </c>
      <c r="I230" s="188">
        <v>0.0</v>
      </c>
      <c r="J230" s="31" t="s">
        <v>457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46025.0</v>
      </c>
      <c r="B231" s="47"/>
      <c r="C231" s="47">
        <v>2516.5</v>
      </c>
      <c r="D231" s="48">
        <v>2516.5</v>
      </c>
      <c r="E231" s="48"/>
      <c r="F231" s="85">
        <v>14.0</v>
      </c>
      <c r="G231" s="50">
        <v>14.0</v>
      </c>
      <c r="H231" s="85">
        <v>179.75</v>
      </c>
      <c r="I231" s="188">
        <v>0.0</v>
      </c>
      <c r="J231" s="31" t="s">
        <v>451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46024.0</v>
      </c>
      <c r="B232" s="47"/>
      <c r="C232" s="47">
        <v>585.0</v>
      </c>
      <c r="D232" s="48">
        <v>585.0</v>
      </c>
      <c r="E232" s="48"/>
      <c r="F232" s="85">
        <v>6.0</v>
      </c>
      <c r="G232" s="50">
        <v>6.0</v>
      </c>
      <c r="H232" s="85">
        <v>97.5</v>
      </c>
      <c r="I232" s="188">
        <v>0.0</v>
      </c>
      <c r="J232" s="31" t="s">
        <v>454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7.0</v>
      </c>
      <c r="C1" s="23" t="s">
        <v>255</v>
      </c>
      <c r="D1" s="24">
        <v>45495.0</v>
      </c>
      <c r="E1" s="23" t="s">
        <v>261</v>
      </c>
      <c r="F1" s="25" t="s">
        <v>449</v>
      </c>
      <c r="G1" s="26" t="s">
        <v>265</v>
      </c>
      <c r="H1" s="25" t="s">
        <v>458</v>
      </c>
      <c r="I1" s="18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485.70377358490566</v>
      </c>
      <c r="C2" s="33">
        <v>5500.703389830508</v>
      </c>
      <c r="D2" s="33">
        <v>5577.068595041322</v>
      </c>
      <c r="E2" s="33">
        <v>2.358490566037736</v>
      </c>
      <c r="F2" s="33">
        <v>30.016949152542374</v>
      </c>
      <c r="G2" s="33">
        <v>30.305785123966942</v>
      </c>
      <c r="H2" s="33">
        <v>184.06041151489663</v>
      </c>
      <c r="I2" s="185">
        <v>239.24305084745757</v>
      </c>
      <c r="J2" s="28"/>
      <c r="K2" s="37">
        <f>SUM(L2:Q2)</f>
        <v>300</v>
      </c>
      <c r="L2" s="38">
        <v>0.0</v>
      </c>
      <c r="M2" s="39">
        <v>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3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2.0</v>
      </c>
      <c r="G4" s="85">
        <v>2.0</v>
      </c>
      <c r="H4" s="85">
        <v>0.0</v>
      </c>
      <c r="I4" s="188">
        <v>332.89</v>
      </c>
      <c r="J4" s="31" t="s">
        <v>457</v>
      </c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140.0</v>
      </c>
      <c r="D5" s="85">
        <v>140.0</v>
      </c>
      <c r="E5" s="49"/>
      <c r="F5" s="85">
        <v>2.0</v>
      </c>
      <c r="G5" s="85">
        <v>2.0</v>
      </c>
      <c r="H5" s="85">
        <v>70.0</v>
      </c>
      <c r="I5" s="188">
        <v>70.33</v>
      </c>
      <c r="J5" s="31" t="s">
        <v>451</v>
      </c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2883.6</v>
      </c>
      <c r="D6" s="85">
        <v>2883.6</v>
      </c>
      <c r="E6" s="49"/>
      <c r="F6" s="85">
        <v>21.0</v>
      </c>
      <c r="G6" s="85">
        <v>21.0</v>
      </c>
      <c r="H6" s="85">
        <v>137.31428571428572</v>
      </c>
      <c r="I6" s="188">
        <v>161.52</v>
      </c>
      <c r="J6" s="31" t="s">
        <v>454</v>
      </c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4860.0</v>
      </c>
      <c r="D7" s="85">
        <v>4860.0</v>
      </c>
      <c r="E7" s="49"/>
      <c r="F7" s="85">
        <v>27.0</v>
      </c>
      <c r="G7" s="85">
        <v>27.0</v>
      </c>
      <c r="H7" s="85">
        <v>180.0</v>
      </c>
      <c r="I7" s="188">
        <v>29.74</v>
      </c>
      <c r="J7" s="31" t="s">
        <v>455</v>
      </c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405.0</v>
      </c>
      <c r="C8" s="84">
        <v>8654.4</v>
      </c>
      <c r="D8" s="85">
        <v>9059.4</v>
      </c>
      <c r="E8" s="85">
        <v>1.0</v>
      </c>
      <c r="F8" s="85">
        <v>48.0</v>
      </c>
      <c r="G8" s="85">
        <v>49.0</v>
      </c>
      <c r="H8" s="85">
        <v>184.88571428571427</v>
      </c>
      <c r="I8" s="188">
        <v>282.19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5418.0</v>
      </c>
      <c r="D9" s="85">
        <v>5418.0</v>
      </c>
      <c r="E9" s="49"/>
      <c r="F9" s="85">
        <v>34.0</v>
      </c>
      <c r="G9" s="85">
        <v>34.0</v>
      </c>
      <c r="H9" s="85">
        <v>159.35294117647058</v>
      </c>
      <c r="I9" s="188">
        <v>0.0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4140.0</v>
      </c>
      <c r="D10" s="85">
        <v>4140.0</v>
      </c>
      <c r="E10" s="49"/>
      <c r="F10" s="85">
        <v>28.0</v>
      </c>
      <c r="G10" s="85">
        <v>28.0</v>
      </c>
      <c r="H10" s="85">
        <v>147.85714285714286</v>
      </c>
      <c r="I10" s="188">
        <v>8.1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0.0</v>
      </c>
      <c r="D11" s="49"/>
      <c r="E11" s="49"/>
      <c r="F11" s="85">
        <v>0.0</v>
      </c>
      <c r="G11" s="49"/>
      <c r="H11" s="49"/>
      <c r="I11" s="188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150.0</v>
      </c>
      <c r="D12" s="85">
        <v>150.0</v>
      </c>
      <c r="E12" s="49"/>
      <c r="F12" s="85">
        <v>2.0</v>
      </c>
      <c r="G12" s="85">
        <v>2.0</v>
      </c>
      <c r="H12" s="85">
        <v>75.0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5288.8</v>
      </c>
      <c r="D13" s="85">
        <v>5288.8</v>
      </c>
      <c r="E13" s="49"/>
      <c r="F13" s="85">
        <v>30.0</v>
      </c>
      <c r="G13" s="85">
        <v>30.0</v>
      </c>
      <c r="H13" s="85">
        <v>176.29333333333335</v>
      </c>
      <c r="I13" s="188">
        <v>110.96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7974.0</v>
      </c>
      <c r="D14" s="85">
        <v>7974.0</v>
      </c>
      <c r="E14" s="49"/>
      <c r="F14" s="85">
        <v>41.0</v>
      </c>
      <c r="G14" s="85">
        <v>41.0</v>
      </c>
      <c r="H14" s="85">
        <v>194.4878048780488</v>
      </c>
      <c r="I14" s="188">
        <v>0.0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70.0</v>
      </c>
      <c r="C15" s="84">
        <v>7277.8</v>
      </c>
      <c r="D15" s="85">
        <v>7347.8</v>
      </c>
      <c r="E15" s="85">
        <v>1.0</v>
      </c>
      <c r="F15" s="85">
        <v>40.0</v>
      </c>
      <c r="G15" s="85">
        <v>41.0</v>
      </c>
      <c r="H15" s="85">
        <v>179.21463414634147</v>
      </c>
      <c r="I15" s="188">
        <v>22.54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v>175.0</v>
      </c>
      <c r="C16" s="84">
        <v>5478.0</v>
      </c>
      <c r="D16" s="85">
        <v>5653.0</v>
      </c>
      <c r="E16" s="85">
        <v>1.0</v>
      </c>
      <c r="F16" s="85">
        <v>35.0</v>
      </c>
      <c r="G16" s="85">
        <v>36.0</v>
      </c>
      <c r="H16" s="85">
        <v>157.02777777777777</v>
      </c>
      <c r="I16" s="188">
        <v>458.77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84">
        <v>60.0</v>
      </c>
      <c r="C17" s="84">
        <v>4692.0</v>
      </c>
      <c r="D17" s="85">
        <v>4752.0</v>
      </c>
      <c r="E17" s="85">
        <v>1.0</v>
      </c>
      <c r="F17" s="85">
        <v>24.0</v>
      </c>
      <c r="G17" s="85">
        <v>25.0</v>
      </c>
      <c r="H17" s="85">
        <v>190.08</v>
      </c>
      <c r="I17" s="188">
        <v>324.59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0.0</v>
      </c>
      <c r="D18" s="49"/>
      <c r="E18" s="49"/>
      <c r="F18" s="85">
        <v>0.0</v>
      </c>
      <c r="G18" s="49"/>
      <c r="H18" s="49"/>
      <c r="I18" s="188">
        <v>228.8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480.0</v>
      </c>
      <c r="D19" s="85">
        <v>480.0</v>
      </c>
      <c r="E19" s="49"/>
      <c r="F19" s="85">
        <v>5.0</v>
      </c>
      <c r="G19" s="85">
        <v>5.0</v>
      </c>
      <c r="H19" s="85">
        <v>96.0</v>
      </c>
      <c r="I19" s="188">
        <v>212.05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93"/>
      <c r="C20" s="84">
        <v>7800.0</v>
      </c>
      <c r="D20" s="85">
        <v>7800.0</v>
      </c>
      <c r="E20" s="49"/>
      <c r="F20" s="85">
        <v>51.0</v>
      </c>
      <c r="G20" s="85">
        <v>51.0</v>
      </c>
      <c r="H20" s="85">
        <v>152.94117647058823</v>
      </c>
      <c r="I20" s="188">
        <v>390.55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84">
        <v>933.0</v>
      </c>
      <c r="C21" s="84">
        <v>11288.8</v>
      </c>
      <c r="D21" s="85">
        <v>12221.8</v>
      </c>
      <c r="E21" s="85">
        <v>2.0</v>
      </c>
      <c r="F21" s="85">
        <v>61.0</v>
      </c>
      <c r="G21" s="85">
        <v>63.0</v>
      </c>
      <c r="H21" s="85">
        <v>193.9968253968254</v>
      </c>
      <c r="I21" s="188">
        <v>50.46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84">
        <v>889.0</v>
      </c>
      <c r="C22" s="84">
        <v>4191.0</v>
      </c>
      <c r="D22" s="85">
        <v>5080.0</v>
      </c>
      <c r="E22" s="85">
        <v>2.0</v>
      </c>
      <c r="F22" s="85">
        <v>24.0</v>
      </c>
      <c r="G22" s="85">
        <v>26.0</v>
      </c>
      <c r="H22" s="85">
        <v>195.3846153846154</v>
      </c>
      <c r="I22" s="188">
        <v>29.79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84">
        <v>504.0</v>
      </c>
      <c r="C23" s="84">
        <v>7252.0</v>
      </c>
      <c r="D23" s="85">
        <v>7756.0</v>
      </c>
      <c r="E23" s="85">
        <v>2.0</v>
      </c>
      <c r="F23" s="85">
        <v>36.0</v>
      </c>
      <c r="G23" s="85">
        <v>38.0</v>
      </c>
      <c r="H23" s="85">
        <v>204.10526315789474</v>
      </c>
      <c r="I23" s="188">
        <v>1.8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84">
        <v>79.0</v>
      </c>
      <c r="C24" s="84">
        <v>4705.0</v>
      </c>
      <c r="D24" s="85">
        <v>4784.0</v>
      </c>
      <c r="E24" s="85">
        <v>1.0</v>
      </c>
      <c r="F24" s="85">
        <v>24.0</v>
      </c>
      <c r="G24" s="85">
        <v>25.0</v>
      </c>
      <c r="H24" s="85">
        <v>191.36</v>
      </c>
      <c r="I24" s="188">
        <v>93.03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0.0</v>
      </c>
      <c r="D25" s="49"/>
      <c r="E25" s="49"/>
      <c r="F25" s="85">
        <v>0.0</v>
      </c>
      <c r="G25" s="49"/>
      <c r="H25" s="49"/>
      <c r="I25" s="188">
        <v>147.77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615.0</v>
      </c>
      <c r="D26" s="85">
        <v>615.0</v>
      </c>
      <c r="E26" s="49"/>
      <c r="F26" s="85">
        <v>5.0</v>
      </c>
      <c r="G26" s="85">
        <v>5.0</v>
      </c>
      <c r="H26" s="85">
        <v>123.0</v>
      </c>
      <c r="I26" s="188">
        <v>162.0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93"/>
      <c r="C27" s="84">
        <v>8619.8</v>
      </c>
      <c r="D27" s="85">
        <v>8619.8</v>
      </c>
      <c r="E27" s="49"/>
      <c r="F27" s="85">
        <v>44.0</v>
      </c>
      <c r="G27" s="85">
        <v>44.0</v>
      </c>
      <c r="H27" s="85">
        <v>195.90454545454543</v>
      </c>
      <c r="I27" s="188">
        <v>107.16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11239.4</v>
      </c>
      <c r="D28" s="85">
        <v>11239.4</v>
      </c>
      <c r="E28" s="49"/>
      <c r="F28" s="85">
        <v>56.0</v>
      </c>
      <c r="G28" s="85">
        <v>56.0</v>
      </c>
      <c r="H28" s="85">
        <v>200.70357142857142</v>
      </c>
      <c r="I28" s="188">
        <v>276.59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84">
        <v>586.0</v>
      </c>
      <c r="C29" s="84">
        <v>8826.0</v>
      </c>
      <c r="D29" s="85">
        <v>9412.0</v>
      </c>
      <c r="E29" s="85">
        <v>3.0</v>
      </c>
      <c r="F29" s="85">
        <v>51.0</v>
      </c>
      <c r="G29" s="85">
        <v>54.0</v>
      </c>
      <c r="H29" s="85">
        <v>174.2962962962963</v>
      </c>
      <c r="I29" s="188">
        <v>0.0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84">
        <v>54.0</v>
      </c>
      <c r="C30" s="84">
        <v>6974.0</v>
      </c>
      <c r="D30" s="85">
        <v>7028.0</v>
      </c>
      <c r="E30" s="85">
        <v>1.0</v>
      </c>
      <c r="F30" s="85">
        <v>41.0</v>
      </c>
      <c r="G30" s="85">
        <v>42.0</v>
      </c>
      <c r="H30" s="85">
        <v>167.33333333333334</v>
      </c>
      <c r="I30" s="188">
        <v>0.0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84">
        <v>545.0</v>
      </c>
      <c r="C31" s="84">
        <v>7848.0</v>
      </c>
      <c r="D31" s="85">
        <v>8393.0</v>
      </c>
      <c r="E31" s="85">
        <v>3.0</v>
      </c>
      <c r="F31" s="85">
        <v>49.0</v>
      </c>
      <c r="G31" s="85">
        <v>52.0</v>
      </c>
      <c r="H31" s="85">
        <v>161.40384615384616</v>
      </c>
      <c r="I31" s="188">
        <v>0.0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93"/>
      <c r="C32" s="84">
        <v>90.0</v>
      </c>
      <c r="D32" s="85">
        <v>90.0</v>
      </c>
      <c r="E32" s="49"/>
      <c r="F32" s="85">
        <v>1.0</v>
      </c>
      <c r="G32" s="85">
        <v>1.0</v>
      </c>
      <c r="H32" s="85">
        <v>90.0</v>
      </c>
      <c r="I32" s="188">
        <v>173.43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93"/>
      <c r="C33" s="84">
        <v>330.0</v>
      </c>
      <c r="D33" s="85">
        <v>330.0</v>
      </c>
      <c r="E33" s="49"/>
      <c r="F33" s="85">
        <v>4.0</v>
      </c>
      <c r="G33" s="85">
        <v>4.0</v>
      </c>
      <c r="H33" s="85">
        <v>82.5</v>
      </c>
      <c r="I33" s="188">
        <v>256.59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84">
        <v>956.0</v>
      </c>
      <c r="C34" s="84">
        <v>5143.6</v>
      </c>
      <c r="D34" s="85">
        <v>6099.6</v>
      </c>
      <c r="E34" s="85">
        <v>2.0</v>
      </c>
      <c r="F34" s="85">
        <v>31.0</v>
      </c>
      <c r="G34" s="85">
        <v>33.0</v>
      </c>
      <c r="H34" s="85">
        <v>184.83636363636364</v>
      </c>
      <c r="I34" s="188">
        <v>383.96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93"/>
      <c r="C35" s="84">
        <v>9943.8</v>
      </c>
      <c r="D35" s="85">
        <v>9943.8</v>
      </c>
      <c r="E35" s="49"/>
      <c r="F35" s="85">
        <v>53.0</v>
      </c>
      <c r="G35" s="85">
        <v>53.0</v>
      </c>
      <c r="H35" s="85">
        <v>187.61886792452827</v>
      </c>
      <c r="I35" s="188">
        <v>134.95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84">
        <v>218.0</v>
      </c>
      <c r="C36" s="84">
        <v>7587.0</v>
      </c>
      <c r="D36" s="85">
        <v>7805.0</v>
      </c>
      <c r="E36" s="85">
        <v>1.0</v>
      </c>
      <c r="F36" s="85">
        <v>41.0</v>
      </c>
      <c r="G36" s="85">
        <v>42.0</v>
      </c>
      <c r="H36" s="85">
        <v>185.83333333333334</v>
      </c>
      <c r="I36" s="188">
        <v>71.59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84">
        <v>830.0</v>
      </c>
      <c r="C37" s="84">
        <v>9571.0</v>
      </c>
      <c r="D37" s="85">
        <v>10401.0</v>
      </c>
      <c r="E37" s="85">
        <v>2.0</v>
      </c>
      <c r="F37" s="85">
        <v>54.0</v>
      </c>
      <c r="G37" s="85">
        <v>56.0</v>
      </c>
      <c r="H37" s="85">
        <v>185.73214285714286</v>
      </c>
      <c r="I37" s="188">
        <v>0.0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93"/>
      <c r="C38" s="84">
        <v>2144.0</v>
      </c>
      <c r="D38" s="85">
        <v>2144.0</v>
      </c>
      <c r="E38" s="49"/>
      <c r="F38" s="85">
        <v>11.0</v>
      </c>
      <c r="G38" s="85">
        <v>11.0</v>
      </c>
      <c r="H38" s="85">
        <v>194.9090909090909</v>
      </c>
      <c r="I38" s="188">
        <v>0.0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93"/>
      <c r="C39" s="84">
        <v>0.0</v>
      </c>
      <c r="D39" s="49"/>
      <c r="E39" s="49"/>
      <c r="F39" s="85">
        <v>1.0</v>
      </c>
      <c r="G39" s="85">
        <v>1.0</v>
      </c>
      <c r="H39" s="85">
        <v>0.0</v>
      </c>
      <c r="I39" s="188">
        <v>289.82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93"/>
      <c r="C40" s="84">
        <v>1886.0</v>
      </c>
      <c r="D40" s="85">
        <v>1886.0</v>
      </c>
      <c r="E40" s="49"/>
      <c r="F40" s="85">
        <v>11.0</v>
      </c>
      <c r="G40" s="85">
        <v>11.0</v>
      </c>
      <c r="H40" s="85">
        <v>171.45454545454547</v>
      </c>
      <c r="I40" s="188">
        <v>0.0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93"/>
      <c r="C41" s="84">
        <v>7156.8</v>
      </c>
      <c r="D41" s="85">
        <v>7156.8</v>
      </c>
      <c r="E41" s="49"/>
      <c r="F41" s="85">
        <v>38.0</v>
      </c>
      <c r="G41" s="85">
        <v>38.0</v>
      </c>
      <c r="H41" s="85">
        <v>188.33684210526317</v>
      </c>
      <c r="I41" s="188">
        <v>46.95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84">
        <v>446.0</v>
      </c>
      <c r="C42" s="84">
        <v>8322.8</v>
      </c>
      <c r="D42" s="85">
        <v>8768.8</v>
      </c>
      <c r="E42" s="85">
        <v>3.0</v>
      </c>
      <c r="F42" s="85">
        <v>41.0</v>
      </c>
      <c r="G42" s="85">
        <v>44.0</v>
      </c>
      <c r="H42" s="85">
        <v>199.29090909090908</v>
      </c>
      <c r="I42" s="188">
        <v>341.54</v>
      </c>
      <c r="J42" s="31" t="s">
        <v>455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84">
        <v>87.0</v>
      </c>
      <c r="C43" s="84">
        <v>8705.0</v>
      </c>
      <c r="D43" s="85">
        <v>8792.0</v>
      </c>
      <c r="E43" s="85">
        <v>1.0</v>
      </c>
      <c r="F43" s="85">
        <v>45.0</v>
      </c>
      <c r="G43" s="85">
        <v>46.0</v>
      </c>
      <c r="H43" s="85">
        <v>191.1304347826087</v>
      </c>
      <c r="I43" s="188">
        <v>27.34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84">
        <v>527.0</v>
      </c>
      <c r="C44" s="84">
        <v>6575.0</v>
      </c>
      <c r="D44" s="85">
        <v>7102.0</v>
      </c>
      <c r="E44" s="85">
        <v>4.0</v>
      </c>
      <c r="F44" s="85">
        <v>36.0</v>
      </c>
      <c r="G44" s="85">
        <v>40.0</v>
      </c>
      <c r="H44" s="85">
        <v>177.55</v>
      </c>
      <c r="I44" s="188">
        <v>86.25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84">
        <v>672.0</v>
      </c>
      <c r="C45" s="84">
        <v>5086.0</v>
      </c>
      <c r="D45" s="85">
        <v>5758.0</v>
      </c>
      <c r="E45" s="85">
        <v>1.0</v>
      </c>
      <c r="F45" s="85">
        <v>28.0</v>
      </c>
      <c r="G45" s="85">
        <v>29.0</v>
      </c>
      <c r="H45" s="85">
        <v>198.55172413793105</v>
      </c>
      <c r="I45" s="188">
        <v>0.0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46214.0</v>
      </c>
      <c r="B46" s="93"/>
      <c r="C46" s="84">
        <v>1277.0</v>
      </c>
      <c r="D46" s="85">
        <v>1277.0</v>
      </c>
      <c r="E46" s="49"/>
      <c r="F46" s="85">
        <v>9.0</v>
      </c>
      <c r="G46" s="85">
        <v>9.0</v>
      </c>
      <c r="H46" s="85">
        <v>141.88888888888889</v>
      </c>
      <c r="I46" s="188">
        <v>0.0</v>
      </c>
      <c r="J46" s="31" t="s">
        <v>451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46213.0</v>
      </c>
      <c r="B47" s="84">
        <v>995.0</v>
      </c>
      <c r="C47" s="84">
        <v>6048.0</v>
      </c>
      <c r="D47" s="85">
        <v>7043.0</v>
      </c>
      <c r="E47" s="85">
        <v>9.0</v>
      </c>
      <c r="F47" s="85">
        <v>32.0</v>
      </c>
      <c r="G47" s="85">
        <v>41.0</v>
      </c>
      <c r="H47" s="85">
        <v>171.78048780487805</v>
      </c>
      <c r="I47" s="188">
        <v>539.02</v>
      </c>
      <c r="J47" s="31" t="s">
        <v>454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46212.0</v>
      </c>
      <c r="B48" s="84">
        <v>1040.0</v>
      </c>
      <c r="C48" s="84">
        <v>7137.4</v>
      </c>
      <c r="D48" s="85">
        <v>8177.4</v>
      </c>
      <c r="E48" s="85">
        <v>7.0</v>
      </c>
      <c r="F48" s="85">
        <v>41.0</v>
      </c>
      <c r="G48" s="85">
        <v>48.0</v>
      </c>
      <c r="H48" s="85">
        <v>170.36249999999998</v>
      </c>
      <c r="I48" s="188">
        <v>0.0</v>
      </c>
      <c r="J48" s="31" t="s">
        <v>455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46211.0</v>
      </c>
      <c r="B49" s="84">
        <v>290.0</v>
      </c>
      <c r="C49" s="84">
        <v>6136.0</v>
      </c>
      <c r="D49" s="85">
        <v>6426.0</v>
      </c>
      <c r="E49" s="85">
        <v>2.0</v>
      </c>
      <c r="F49" s="85">
        <v>34.0</v>
      </c>
      <c r="G49" s="85">
        <v>36.0</v>
      </c>
      <c r="H49" s="85">
        <v>178.5</v>
      </c>
      <c r="I49" s="188">
        <v>134.8</v>
      </c>
      <c r="J49" s="31" t="s">
        <v>456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46210.0</v>
      </c>
      <c r="B50" s="93"/>
      <c r="C50" s="84">
        <v>9809.0</v>
      </c>
      <c r="D50" s="85">
        <v>9809.0</v>
      </c>
      <c r="E50" s="49"/>
      <c r="F50" s="85">
        <v>52.0</v>
      </c>
      <c r="G50" s="85">
        <v>52.0</v>
      </c>
      <c r="H50" s="85">
        <v>188.6346153846154</v>
      </c>
      <c r="I50" s="188">
        <v>0.0</v>
      </c>
      <c r="J50" s="31" t="s">
        <v>453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46209.0</v>
      </c>
      <c r="B51" s="84">
        <v>95.0</v>
      </c>
      <c r="C51" s="84">
        <v>5630.0</v>
      </c>
      <c r="D51" s="85">
        <v>5725.0</v>
      </c>
      <c r="E51" s="85">
        <v>1.0</v>
      </c>
      <c r="F51" s="85">
        <v>35.0</v>
      </c>
      <c r="G51" s="85">
        <v>36.0</v>
      </c>
      <c r="H51" s="85">
        <v>159.02777777777777</v>
      </c>
      <c r="I51" s="188">
        <v>56.29</v>
      </c>
      <c r="J51" s="31" t="s">
        <v>452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46207.0</v>
      </c>
      <c r="B52" s="93"/>
      <c r="C52" s="84">
        <v>1239.0</v>
      </c>
      <c r="D52" s="85">
        <v>1239.0</v>
      </c>
      <c r="E52" s="49"/>
      <c r="F52" s="85">
        <v>7.0</v>
      </c>
      <c r="G52" s="85">
        <v>7.0</v>
      </c>
      <c r="H52" s="85">
        <v>177.0</v>
      </c>
      <c r="I52" s="188">
        <v>43.4</v>
      </c>
      <c r="J52" s="31" t="s">
        <v>451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46206.0</v>
      </c>
      <c r="B53" s="93"/>
      <c r="C53" s="84">
        <v>7972.2</v>
      </c>
      <c r="D53" s="85">
        <v>7972.2</v>
      </c>
      <c r="E53" s="49"/>
      <c r="F53" s="85">
        <v>38.0</v>
      </c>
      <c r="G53" s="85">
        <v>38.0</v>
      </c>
      <c r="H53" s="85">
        <v>209.79473684210527</v>
      </c>
      <c r="I53" s="188">
        <v>0.0</v>
      </c>
      <c r="J53" s="31" t="s">
        <v>454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46205.0</v>
      </c>
      <c r="B54" s="93"/>
      <c r="C54" s="84">
        <v>6294.0</v>
      </c>
      <c r="D54" s="85">
        <v>6294.0</v>
      </c>
      <c r="E54" s="49"/>
      <c r="F54" s="85">
        <v>29.0</v>
      </c>
      <c r="G54" s="85">
        <v>29.0</v>
      </c>
      <c r="H54" s="85">
        <v>217.0344827586207</v>
      </c>
      <c r="I54" s="188">
        <v>274.63</v>
      </c>
      <c r="J54" s="31" t="s">
        <v>455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46204.0</v>
      </c>
      <c r="B55" s="93"/>
      <c r="C55" s="84">
        <v>7681.0</v>
      </c>
      <c r="D55" s="85">
        <v>7681.0</v>
      </c>
      <c r="E55" s="49"/>
      <c r="F55" s="85">
        <v>39.0</v>
      </c>
      <c r="G55" s="85">
        <v>39.0</v>
      </c>
      <c r="H55" s="85">
        <v>196.94871794871796</v>
      </c>
      <c r="I55" s="188">
        <v>27.9</v>
      </c>
      <c r="J55" s="31" t="s">
        <v>456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46203.0</v>
      </c>
      <c r="B56" s="93"/>
      <c r="C56" s="84">
        <v>8034.0</v>
      </c>
      <c r="D56" s="85">
        <v>8034.0</v>
      </c>
      <c r="E56" s="49"/>
      <c r="F56" s="85">
        <v>40.0</v>
      </c>
      <c r="G56" s="85">
        <v>40.0</v>
      </c>
      <c r="H56" s="85">
        <v>200.85</v>
      </c>
      <c r="I56" s="188">
        <v>318.31</v>
      </c>
      <c r="J56" s="31" t="s">
        <v>453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46202.0</v>
      </c>
      <c r="B57" s="93"/>
      <c r="C57" s="84">
        <v>6961.5</v>
      </c>
      <c r="D57" s="85">
        <v>6961.5</v>
      </c>
      <c r="E57" s="49"/>
      <c r="F57" s="85">
        <v>37.0</v>
      </c>
      <c r="G57" s="85">
        <v>37.0</v>
      </c>
      <c r="H57" s="85">
        <v>188.14864864864865</v>
      </c>
      <c r="I57" s="188">
        <v>356.48</v>
      </c>
      <c r="J57" s="31" t="s">
        <v>452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46201.0</v>
      </c>
      <c r="B58" s="93"/>
      <c r="C58" s="84">
        <v>0.0</v>
      </c>
      <c r="D58" s="49"/>
      <c r="E58" s="49"/>
      <c r="F58" s="85">
        <v>0.0</v>
      </c>
      <c r="G58" s="49"/>
      <c r="H58" s="49"/>
      <c r="I58" s="188">
        <v>374.73</v>
      </c>
      <c r="J58" s="31" t="s">
        <v>457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46200.0</v>
      </c>
      <c r="B59" s="93"/>
      <c r="C59" s="84">
        <v>1779.0</v>
      </c>
      <c r="D59" s="85">
        <v>1779.0</v>
      </c>
      <c r="E59" s="49"/>
      <c r="F59" s="85">
        <v>14.0</v>
      </c>
      <c r="G59" s="85">
        <v>14.0</v>
      </c>
      <c r="H59" s="85">
        <v>127.07142857142857</v>
      </c>
      <c r="I59" s="188">
        <v>0.0</v>
      </c>
      <c r="J59" s="31" t="s">
        <v>451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46199.0</v>
      </c>
      <c r="B60" s="93"/>
      <c r="C60" s="84">
        <v>7758.9</v>
      </c>
      <c r="D60" s="85">
        <v>7758.9</v>
      </c>
      <c r="E60" s="49"/>
      <c r="F60" s="85">
        <v>45.0</v>
      </c>
      <c r="G60" s="85">
        <v>45.0</v>
      </c>
      <c r="H60" s="85">
        <v>172.42</v>
      </c>
      <c r="I60" s="188">
        <v>0.0</v>
      </c>
      <c r="J60" s="31" t="s">
        <v>454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46198.0</v>
      </c>
      <c r="B61" s="84">
        <v>60.0</v>
      </c>
      <c r="C61" s="84">
        <v>6373.8</v>
      </c>
      <c r="D61" s="85">
        <v>6433.8</v>
      </c>
      <c r="E61" s="85">
        <v>1.0</v>
      </c>
      <c r="F61" s="85">
        <v>37.0</v>
      </c>
      <c r="G61" s="85">
        <v>38.0</v>
      </c>
      <c r="H61" s="85">
        <v>169.31052631578947</v>
      </c>
      <c r="I61" s="188">
        <v>340.25</v>
      </c>
      <c r="J61" s="31" t="s">
        <v>455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46197.0</v>
      </c>
      <c r="B62" s="84">
        <v>60.0</v>
      </c>
      <c r="C62" s="84">
        <v>7933.0</v>
      </c>
      <c r="D62" s="85">
        <v>7993.0</v>
      </c>
      <c r="E62" s="85">
        <v>1.0</v>
      </c>
      <c r="F62" s="85">
        <v>42.0</v>
      </c>
      <c r="G62" s="85">
        <v>43.0</v>
      </c>
      <c r="H62" s="85">
        <v>185.88372093023256</v>
      </c>
      <c r="I62" s="188">
        <v>58.57</v>
      </c>
      <c r="J62" s="31" t="s">
        <v>456</v>
      </c>
      <c r="K62" s="52"/>
      <c r="L62" s="151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46196.0</v>
      </c>
      <c r="B63" s="93"/>
      <c r="C63" s="84">
        <v>5047.0</v>
      </c>
      <c r="D63" s="85">
        <v>5047.0</v>
      </c>
      <c r="E63" s="49"/>
      <c r="F63" s="85">
        <v>31.0</v>
      </c>
      <c r="G63" s="85">
        <v>31.0</v>
      </c>
      <c r="H63" s="85">
        <v>162.80645161290323</v>
      </c>
      <c r="I63" s="188">
        <v>156.47</v>
      </c>
      <c r="J63" s="31" t="s">
        <v>453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46195.0</v>
      </c>
      <c r="B64" s="93"/>
      <c r="C64" s="84">
        <v>4818.0</v>
      </c>
      <c r="D64" s="85">
        <v>4818.0</v>
      </c>
      <c r="E64" s="49"/>
      <c r="F64" s="85">
        <v>27.0</v>
      </c>
      <c r="G64" s="85">
        <v>27.0</v>
      </c>
      <c r="H64" s="85">
        <v>178.44444444444446</v>
      </c>
      <c r="I64" s="188">
        <v>568.78</v>
      </c>
      <c r="J64" s="31" t="s">
        <v>452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46193.0</v>
      </c>
      <c r="B65" s="93"/>
      <c r="C65" s="84">
        <v>586.0</v>
      </c>
      <c r="D65" s="85">
        <v>586.0</v>
      </c>
      <c r="E65" s="49"/>
      <c r="F65" s="85">
        <v>6.0</v>
      </c>
      <c r="G65" s="85">
        <v>6.0</v>
      </c>
      <c r="H65" s="85">
        <v>97.66666666666667</v>
      </c>
      <c r="I65" s="188">
        <v>457.8</v>
      </c>
      <c r="J65" s="31" t="s">
        <v>451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46192.0</v>
      </c>
      <c r="B66" s="93"/>
      <c r="C66" s="84">
        <v>7963.6</v>
      </c>
      <c r="D66" s="85">
        <v>7963.6</v>
      </c>
      <c r="E66" s="49"/>
      <c r="F66" s="85">
        <v>48.0</v>
      </c>
      <c r="G66" s="85">
        <v>48.0</v>
      </c>
      <c r="H66" s="85">
        <v>165.90833333333333</v>
      </c>
      <c r="I66" s="188">
        <v>213.42</v>
      </c>
      <c r="J66" s="31" t="s">
        <v>454</v>
      </c>
      <c r="K66" s="52"/>
      <c r="L66" s="158" t="s">
        <v>485</v>
      </c>
      <c r="M66" s="158" t="s">
        <v>486</v>
      </c>
      <c r="N66" s="159">
        <v>0.29</v>
      </c>
      <c r="O66" s="52"/>
      <c r="P66" s="41">
        <v>78.0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46191.0</v>
      </c>
      <c r="B67" s="93"/>
      <c r="C67" s="84">
        <v>8811.0</v>
      </c>
      <c r="D67" s="85">
        <v>8811.0</v>
      </c>
      <c r="E67" s="49"/>
      <c r="F67" s="85">
        <v>52.0</v>
      </c>
      <c r="G67" s="85">
        <v>52.0</v>
      </c>
      <c r="H67" s="85">
        <v>169.44230769230768</v>
      </c>
      <c r="I67" s="188">
        <v>444.11</v>
      </c>
      <c r="J67" s="31" t="s">
        <v>455</v>
      </c>
      <c r="K67" s="52"/>
      <c r="L67" s="158" t="s">
        <v>483</v>
      </c>
      <c r="M67" s="158" t="s">
        <v>484</v>
      </c>
      <c r="N67" s="159">
        <v>0.13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46190.0</v>
      </c>
      <c r="B68" s="84">
        <v>2336.0</v>
      </c>
      <c r="C68" s="84">
        <v>4900.4</v>
      </c>
      <c r="D68" s="85">
        <v>7236.4</v>
      </c>
      <c r="E68" s="85">
        <v>9.0</v>
      </c>
      <c r="F68" s="85">
        <v>29.0</v>
      </c>
      <c r="G68" s="85">
        <v>38.0</v>
      </c>
      <c r="H68" s="85">
        <v>190.43157894736842</v>
      </c>
      <c r="I68" s="188">
        <v>0.0</v>
      </c>
      <c r="J68" s="31" t="s">
        <v>456</v>
      </c>
      <c r="K68" s="52"/>
      <c r="L68" s="158" t="s">
        <v>485</v>
      </c>
      <c r="M68" s="158" t="s">
        <v>484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46189.0</v>
      </c>
      <c r="B69" s="84">
        <v>158.0</v>
      </c>
      <c r="C69" s="93"/>
      <c r="D69" s="85">
        <v>158.0</v>
      </c>
      <c r="E69" s="85">
        <v>1.0</v>
      </c>
      <c r="F69" s="49"/>
      <c r="G69" s="85">
        <v>1.0</v>
      </c>
      <c r="H69" s="85">
        <v>158.0</v>
      </c>
      <c r="I69" s="189"/>
      <c r="J69" s="31" t="s">
        <v>453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46188.0</v>
      </c>
      <c r="B70" s="84">
        <v>816.0</v>
      </c>
      <c r="C70" s="84">
        <v>7545.5</v>
      </c>
      <c r="D70" s="85">
        <v>8361.5</v>
      </c>
      <c r="E70" s="85">
        <v>4.0</v>
      </c>
      <c r="F70" s="85">
        <v>38.0</v>
      </c>
      <c r="G70" s="85">
        <v>42.0</v>
      </c>
      <c r="H70" s="85">
        <v>199.08333333333334</v>
      </c>
      <c r="I70" s="188">
        <v>0.0</v>
      </c>
      <c r="J70" s="31" t="s">
        <v>452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46187.0</v>
      </c>
      <c r="B71" s="93"/>
      <c r="C71" s="84">
        <v>258.0</v>
      </c>
      <c r="D71" s="85">
        <v>258.0</v>
      </c>
      <c r="E71" s="49"/>
      <c r="F71" s="85">
        <v>1.0</v>
      </c>
      <c r="G71" s="85">
        <v>1.0</v>
      </c>
      <c r="H71" s="85">
        <v>258.0</v>
      </c>
      <c r="I71" s="188">
        <v>136.16</v>
      </c>
      <c r="J71" s="31" t="s">
        <v>457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46186.0</v>
      </c>
      <c r="B72" s="93"/>
      <c r="C72" s="84">
        <v>0.0</v>
      </c>
      <c r="D72" s="49"/>
      <c r="E72" s="49"/>
      <c r="F72" s="85">
        <v>0.0</v>
      </c>
      <c r="G72" s="49"/>
      <c r="H72" s="49"/>
      <c r="I72" s="188">
        <v>77.72</v>
      </c>
      <c r="J72" s="31" t="s">
        <v>451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46185.0</v>
      </c>
      <c r="B73" s="84">
        <v>105.0</v>
      </c>
      <c r="C73" s="84">
        <v>1929.5</v>
      </c>
      <c r="D73" s="85">
        <v>2034.5</v>
      </c>
      <c r="E73" s="85">
        <v>1.0</v>
      </c>
      <c r="F73" s="85">
        <v>12.0</v>
      </c>
      <c r="G73" s="85">
        <v>13.0</v>
      </c>
      <c r="H73" s="85">
        <v>156.5</v>
      </c>
      <c r="I73" s="188">
        <v>56.41</v>
      </c>
      <c r="J73" s="31" t="s">
        <v>454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46184.0</v>
      </c>
      <c r="B74" s="84">
        <v>267.1</v>
      </c>
      <c r="C74" s="84">
        <v>4997.2</v>
      </c>
      <c r="D74" s="85">
        <v>5264.3</v>
      </c>
      <c r="E74" s="85">
        <v>2.0</v>
      </c>
      <c r="F74" s="85">
        <v>34.0</v>
      </c>
      <c r="G74" s="85">
        <v>36.0</v>
      </c>
      <c r="H74" s="85">
        <v>146.23055555555555</v>
      </c>
      <c r="I74" s="188">
        <v>101.67</v>
      </c>
      <c r="J74" s="31" t="s">
        <v>455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46183.0</v>
      </c>
      <c r="B75" s="93"/>
      <c r="C75" s="84">
        <v>7225.0</v>
      </c>
      <c r="D75" s="85">
        <v>7225.0</v>
      </c>
      <c r="E75" s="49"/>
      <c r="F75" s="85">
        <v>41.0</v>
      </c>
      <c r="G75" s="85">
        <v>41.0</v>
      </c>
      <c r="H75" s="85">
        <v>176.21951219512195</v>
      </c>
      <c r="I75" s="188">
        <v>190.62</v>
      </c>
      <c r="J75" s="31" t="s">
        <v>456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46182.0</v>
      </c>
      <c r="B76" s="93"/>
      <c r="C76" s="84">
        <v>5457.0</v>
      </c>
      <c r="D76" s="85">
        <v>5457.0</v>
      </c>
      <c r="E76" s="49"/>
      <c r="F76" s="85">
        <v>34.0</v>
      </c>
      <c r="G76" s="85">
        <v>34.0</v>
      </c>
      <c r="H76" s="85">
        <v>160.5</v>
      </c>
      <c r="I76" s="188">
        <v>175.28</v>
      </c>
      <c r="J76" s="31" t="s">
        <v>453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46181.0</v>
      </c>
      <c r="B77" s="93"/>
      <c r="C77" s="84">
        <v>5228.0</v>
      </c>
      <c r="D77" s="85">
        <v>5228.0</v>
      </c>
      <c r="E77" s="49"/>
      <c r="F77" s="85">
        <v>29.0</v>
      </c>
      <c r="G77" s="85">
        <v>29.0</v>
      </c>
      <c r="H77" s="85">
        <v>180.27586206896552</v>
      </c>
      <c r="I77" s="188">
        <v>570.62</v>
      </c>
      <c r="J77" s="31" t="s">
        <v>452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46180.0</v>
      </c>
      <c r="B78" s="93"/>
      <c r="C78" s="84">
        <v>0.0</v>
      </c>
      <c r="D78" s="49"/>
      <c r="E78" s="49"/>
      <c r="F78" s="85">
        <v>0.0</v>
      </c>
      <c r="G78" s="49"/>
      <c r="H78" s="49"/>
      <c r="I78" s="188">
        <v>174.8</v>
      </c>
      <c r="J78" s="31" t="s">
        <v>457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46179.0</v>
      </c>
      <c r="B79" s="93"/>
      <c r="C79" s="84">
        <v>791.0</v>
      </c>
      <c r="D79" s="85">
        <v>791.0</v>
      </c>
      <c r="E79" s="49"/>
      <c r="F79" s="85">
        <v>6.0</v>
      </c>
      <c r="G79" s="85">
        <v>6.0</v>
      </c>
      <c r="H79" s="85">
        <v>131.83333333333334</v>
      </c>
      <c r="I79" s="188">
        <v>156.66</v>
      </c>
      <c r="J79" s="31" t="s">
        <v>451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46178.0</v>
      </c>
      <c r="B80" s="93"/>
      <c r="C80" s="84">
        <v>5971.4</v>
      </c>
      <c r="D80" s="85">
        <v>5971.4</v>
      </c>
      <c r="E80" s="49"/>
      <c r="F80" s="85">
        <v>32.0</v>
      </c>
      <c r="G80" s="85">
        <v>32.0</v>
      </c>
      <c r="H80" s="85">
        <v>186.60625</v>
      </c>
      <c r="I80" s="188">
        <v>125.76</v>
      </c>
      <c r="J80" s="31" t="s">
        <v>454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46177.0</v>
      </c>
      <c r="B81" s="93"/>
      <c r="C81" s="84">
        <v>7982.6</v>
      </c>
      <c r="D81" s="85">
        <v>7982.6</v>
      </c>
      <c r="E81" s="49"/>
      <c r="F81" s="85">
        <v>43.0</v>
      </c>
      <c r="G81" s="85">
        <v>43.0</v>
      </c>
      <c r="H81" s="85">
        <v>185.64186046511628</v>
      </c>
      <c r="I81" s="188">
        <v>234.14</v>
      </c>
      <c r="J81" s="31" t="s">
        <v>455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46176.0</v>
      </c>
      <c r="B82" s="84">
        <v>158.0</v>
      </c>
      <c r="C82" s="84">
        <v>5869.8</v>
      </c>
      <c r="D82" s="85">
        <v>6027.8</v>
      </c>
      <c r="E82" s="85">
        <v>1.0</v>
      </c>
      <c r="F82" s="85">
        <v>31.0</v>
      </c>
      <c r="G82" s="85">
        <v>32.0</v>
      </c>
      <c r="H82" s="85">
        <v>188.36875</v>
      </c>
      <c r="I82" s="188">
        <v>477.52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46175.0</v>
      </c>
      <c r="B83" s="93"/>
      <c r="C83" s="84">
        <v>4218.0</v>
      </c>
      <c r="D83" s="85">
        <v>4218.0</v>
      </c>
      <c r="E83" s="49"/>
      <c r="F83" s="85">
        <v>25.0</v>
      </c>
      <c r="G83" s="85">
        <v>25.0</v>
      </c>
      <c r="H83" s="85">
        <v>168.72</v>
      </c>
      <c r="I83" s="188">
        <v>333.43</v>
      </c>
      <c r="J83" s="31" t="s">
        <v>453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46174.0</v>
      </c>
      <c r="B84" s="84">
        <v>60.0</v>
      </c>
      <c r="C84" s="84">
        <v>7029.0</v>
      </c>
      <c r="D84" s="85">
        <v>7089.0</v>
      </c>
      <c r="E84" s="85">
        <v>1.0</v>
      </c>
      <c r="F84" s="85">
        <v>40.0</v>
      </c>
      <c r="G84" s="85">
        <v>41.0</v>
      </c>
      <c r="H84" s="85">
        <v>172.90243902439025</v>
      </c>
      <c r="I84" s="188">
        <v>132.62</v>
      </c>
      <c r="J84" s="31" t="s">
        <v>452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46172.0</v>
      </c>
      <c r="B85" s="93"/>
      <c r="C85" s="84">
        <v>1230.0</v>
      </c>
      <c r="D85" s="85">
        <v>1230.0</v>
      </c>
      <c r="E85" s="49"/>
      <c r="F85" s="85">
        <v>5.0</v>
      </c>
      <c r="G85" s="85">
        <v>5.0</v>
      </c>
      <c r="H85" s="85">
        <v>246.0</v>
      </c>
      <c r="I85" s="188">
        <v>314.69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46171.0</v>
      </c>
      <c r="B86" s="93"/>
      <c r="C86" s="84">
        <v>9222.8</v>
      </c>
      <c r="D86" s="85">
        <v>9222.8</v>
      </c>
      <c r="E86" s="49"/>
      <c r="F86" s="85">
        <v>44.0</v>
      </c>
      <c r="G86" s="85">
        <v>44.0</v>
      </c>
      <c r="H86" s="85">
        <v>209.6090909090909</v>
      </c>
      <c r="I86" s="188">
        <v>80.36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46170.0</v>
      </c>
      <c r="B87" s="84">
        <v>195.0</v>
      </c>
      <c r="C87" s="84">
        <v>8741.2</v>
      </c>
      <c r="D87" s="85">
        <v>8936.2</v>
      </c>
      <c r="E87" s="85">
        <v>1.0</v>
      </c>
      <c r="F87" s="85">
        <v>45.0</v>
      </c>
      <c r="G87" s="85">
        <v>46.0</v>
      </c>
      <c r="H87" s="85">
        <v>194.26521739130436</v>
      </c>
      <c r="I87" s="188">
        <v>395.05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46169.0</v>
      </c>
      <c r="B88" s="84">
        <v>722.0</v>
      </c>
      <c r="C88" s="84">
        <v>5052.0</v>
      </c>
      <c r="D88" s="85">
        <v>5774.0</v>
      </c>
      <c r="E88" s="85">
        <v>1.0</v>
      </c>
      <c r="F88" s="85">
        <v>25.0</v>
      </c>
      <c r="G88" s="85">
        <v>26.0</v>
      </c>
      <c r="H88" s="85">
        <v>222.07692307692307</v>
      </c>
      <c r="I88" s="188">
        <v>0.0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46168.0</v>
      </c>
      <c r="B89" s="93"/>
      <c r="C89" s="84">
        <v>5881.0</v>
      </c>
      <c r="D89" s="85">
        <v>5881.0</v>
      </c>
      <c r="E89" s="49"/>
      <c r="F89" s="85">
        <v>27.0</v>
      </c>
      <c r="G89" s="85">
        <v>27.0</v>
      </c>
      <c r="H89" s="85">
        <v>217.8148148148148</v>
      </c>
      <c r="I89" s="188">
        <v>319.3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46167.0</v>
      </c>
      <c r="B90" s="84">
        <v>155.0</v>
      </c>
      <c r="C90" s="93"/>
      <c r="D90" s="85">
        <v>155.0</v>
      </c>
      <c r="E90" s="85">
        <v>1.0</v>
      </c>
      <c r="F90" s="49"/>
      <c r="G90" s="85">
        <v>1.0</v>
      </c>
      <c r="H90" s="85">
        <v>155.0</v>
      </c>
      <c r="I90" s="189"/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46166.0</v>
      </c>
      <c r="B91" s="93"/>
      <c r="C91" s="84">
        <v>0.0</v>
      </c>
      <c r="D91" s="49"/>
      <c r="E91" s="49"/>
      <c r="F91" s="85">
        <v>0.0</v>
      </c>
      <c r="G91" s="49"/>
      <c r="H91" s="49"/>
      <c r="I91" s="188">
        <v>0.0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46165.0</v>
      </c>
      <c r="B92" s="93"/>
      <c r="C92" s="84">
        <v>465.0</v>
      </c>
      <c r="D92" s="85">
        <v>465.0</v>
      </c>
      <c r="E92" s="49"/>
      <c r="F92" s="85">
        <v>5.0</v>
      </c>
      <c r="G92" s="85">
        <v>5.0</v>
      </c>
      <c r="H92" s="85">
        <v>93.0</v>
      </c>
      <c r="I92" s="188">
        <v>0.0</v>
      </c>
      <c r="J92" s="31" t="s">
        <v>451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46164.0</v>
      </c>
      <c r="B93" s="93"/>
      <c r="C93" s="84">
        <v>4957.6</v>
      </c>
      <c r="D93" s="85">
        <v>4957.6</v>
      </c>
      <c r="E93" s="49"/>
      <c r="F93" s="85">
        <v>28.0</v>
      </c>
      <c r="G93" s="85">
        <v>28.0</v>
      </c>
      <c r="H93" s="85">
        <v>177.05714285714288</v>
      </c>
      <c r="I93" s="188">
        <v>500.18</v>
      </c>
      <c r="J93" s="31" t="s">
        <v>454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46163.0</v>
      </c>
      <c r="B94" s="93"/>
      <c r="C94" s="84">
        <v>5105.8</v>
      </c>
      <c r="D94" s="85">
        <v>5105.8</v>
      </c>
      <c r="E94" s="49"/>
      <c r="F94" s="85">
        <v>26.0</v>
      </c>
      <c r="G94" s="85">
        <v>26.0</v>
      </c>
      <c r="H94" s="85">
        <v>196.37692307692308</v>
      </c>
      <c r="I94" s="188">
        <v>521.88</v>
      </c>
      <c r="J94" s="31" t="s">
        <v>455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46162.0</v>
      </c>
      <c r="B95" s="93"/>
      <c r="C95" s="84">
        <v>5081.9</v>
      </c>
      <c r="D95" s="85">
        <v>5081.9</v>
      </c>
      <c r="E95" s="49"/>
      <c r="F95" s="85">
        <v>31.0</v>
      </c>
      <c r="G95" s="85">
        <v>31.0</v>
      </c>
      <c r="H95" s="85">
        <v>163.9322580645161</v>
      </c>
      <c r="I95" s="188">
        <v>93.6</v>
      </c>
      <c r="J95" s="31" t="s">
        <v>456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46161.0</v>
      </c>
      <c r="B96" s="93"/>
      <c r="C96" s="84">
        <v>5571.0</v>
      </c>
      <c r="D96" s="85">
        <v>5571.0</v>
      </c>
      <c r="E96" s="49"/>
      <c r="F96" s="85">
        <v>31.0</v>
      </c>
      <c r="G96" s="85">
        <v>31.0</v>
      </c>
      <c r="H96" s="85">
        <v>179.70967741935485</v>
      </c>
      <c r="I96" s="188">
        <v>0.0</v>
      </c>
      <c r="J96" s="31" t="s">
        <v>453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46160.0</v>
      </c>
      <c r="B97" s="93"/>
      <c r="C97" s="84">
        <v>4928.0</v>
      </c>
      <c r="D97" s="85">
        <v>4928.0</v>
      </c>
      <c r="E97" s="49"/>
      <c r="F97" s="85">
        <v>23.0</v>
      </c>
      <c r="G97" s="85">
        <v>23.0</v>
      </c>
      <c r="H97" s="85">
        <v>214.2608695652174</v>
      </c>
      <c r="I97" s="188">
        <v>601.79</v>
      </c>
      <c r="J97" s="31" t="s">
        <v>452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46159.0</v>
      </c>
      <c r="B98" s="93"/>
      <c r="C98" s="84">
        <v>0.0</v>
      </c>
      <c r="D98" s="49"/>
      <c r="E98" s="49"/>
      <c r="F98" s="85">
        <v>0.0</v>
      </c>
      <c r="G98" s="49"/>
      <c r="H98" s="49"/>
      <c r="I98" s="188">
        <v>582.72</v>
      </c>
      <c r="J98" s="31" t="s">
        <v>457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46158.0</v>
      </c>
      <c r="B99" s="93"/>
      <c r="C99" s="84">
        <v>60.0</v>
      </c>
      <c r="D99" s="85">
        <v>60.0</v>
      </c>
      <c r="E99" s="49"/>
      <c r="F99" s="85">
        <v>1.0</v>
      </c>
      <c r="G99" s="85">
        <v>1.0</v>
      </c>
      <c r="H99" s="85">
        <v>60.0</v>
      </c>
      <c r="I99" s="188">
        <v>0.0</v>
      </c>
      <c r="J99" s="31" t="s">
        <v>451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46157.0</v>
      </c>
      <c r="B100" s="93"/>
      <c r="C100" s="84">
        <v>4961.5</v>
      </c>
      <c r="D100" s="85">
        <v>4961.5</v>
      </c>
      <c r="E100" s="49"/>
      <c r="F100" s="85">
        <v>28.0</v>
      </c>
      <c r="G100" s="85">
        <v>28.0</v>
      </c>
      <c r="H100" s="85">
        <v>177.19642857142858</v>
      </c>
      <c r="I100" s="188">
        <v>240.56</v>
      </c>
      <c r="J100" s="31" t="s">
        <v>454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46156.0</v>
      </c>
      <c r="B101" s="93"/>
      <c r="C101" s="84">
        <v>3642.0</v>
      </c>
      <c r="D101" s="85">
        <v>3642.0</v>
      </c>
      <c r="E101" s="49"/>
      <c r="F101" s="85">
        <v>20.0</v>
      </c>
      <c r="G101" s="85">
        <v>20.0</v>
      </c>
      <c r="H101" s="85">
        <v>182.1</v>
      </c>
      <c r="I101" s="188">
        <v>194.93</v>
      </c>
      <c r="J101" s="31" t="s">
        <v>455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46155.0</v>
      </c>
      <c r="B102" s="84">
        <v>62.0</v>
      </c>
      <c r="C102" s="84">
        <v>2174.5</v>
      </c>
      <c r="D102" s="85">
        <v>2236.5</v>
      </c>
      <c r="E102" s="85">
        <v>2.0</v>
      </c>
      <c r="F102" s="85">
        <v>19.0</v>
      </c>
      <c r="G102" s="85">
        <v>21.0</v>
      </c>
      <c r="H102" s="85">
        <v>106.5</v>
      </c>
      <c r="I102" s="188">
        <v>0.0</v>
      </c>
      <c r="J102" s="31" t="s">
        <v>456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46154.0</v>
      </c>
      <c r="B103" s="84">
        <v>263.0</v>
      </c>
      <c r="C103" s="84">
        <v>3647.0</v>
      </c>
      <c r="D103" s="85">
        <v>3910.0</v>
      </c>
      <c r="E103" s="85">
        <v>2.0</v>
      </c>
      <c r="F103" s="85">
        <v>18.0</v>
      </c>
      <c r="G103" s="85">
        <v>20.0</v>
      </c>
      <c r="H103" s="85">
        <v>195.5</v>
      </c>
      <c r="I103" s="188">
        <v>0.0</v>
      </c>
      <c r="J103" s="31" t="s">
        <v>453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46153.0</v>
      </c>
      <c r="B104" s="93"/>
      <c r="C104" s="84">
        <v>225.0</v>
      </c>
      <c r="D104" s="85">
        <v>225.0</v>
      </c>
      <c r="E104" s="49"/>
      <c r="F104" s="85">
        <v>2.0</v>
      </c>
      <c r="G104" s="85">
        <v>2.0</v>
      </c>
      <c r="H104" s="85">
        <v>112.5</v>
      </c>
      <c r="I104" s="188">
        <v>0.0</v>
      </c>
      <c r="J104" s="31" t="s">
        <v>452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46150.0</v>
      </c>
      <c r="B105" s="93"/>
      <c r="C105" s="84">
        <v>5907.2</v>
      </c>
      <c r="D105" s="85">
        <v>5907.2</v>
      </c>
      <c r="E105" s="49"/>
      <c r="F105" s="85">
        <v>28.0</v>
      </c>
      <c r="G105" s="85">
        <v>28.0</v>
      </c>
      <c r="H105" s="85">
        <v>210.97142857142856</v>
      </c>
      <c r="I105" s="188">
        <v>361.08</v>
      </c>
      <c r="J105" s="31" t="s">
        <v>454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46149.0</v>
      </c>
      <c r="B106" s="93"/>
      <c r="C106" s="84">
        <v>5518.8</v>
      </c>
      <c r="D106" s="85">
        <v>5518.8</v>
      </c>
      <c r="E106" s="49"/>
      <c r="F106" s="85">
        <v>30.0</v>
      </c>
      <c r="G106" s="85">
        <v>30.0</v>
      </c>
      <c r="H106" s="85">
        <v>183.96</v>
      </c>
      <c r="I106" s="188">
        <v>664.32</v>
      </c>
      <c r="J106" s="31" t="s">
        <v>455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46148.0</v>
      </c>
      <c r="B107" s="93"/>
      <c r="C107" s="84">
        <v>1249.0</v>
      </c>
      <c r="D107" s="85">
        <v>1249.0</v>
      </c>
      <c r="E107" s="49"/>
      <c r="F107" s="85">
        <v>13.0</v>
      </c>
      <c r="G107" s="85">
        <v>13.0</v>
      </c>
      <c r="H107" s="85">
        <v>96.07692307692308</v>
      </c>
      <c r="I107" s="188">
        <v>187.13</v>
      </c>
      <c r="J107" s="31" t="s">
        <v>456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46147.0</v>
      </c>
      <c r="B108" s="93"/>
      <c r="C108" s="84">
        <v>6496.0</v>
      </c>
      <c r="D108" s="85">
        <v>6496.0</v>
      </c>
      <c r="E108" s="49"/>
      <c r="F108" s="85">
        <v>32.0</v>
      </c>
      <c r="G108" s="85">
        <v>32.0</v>
      </c>
      <c r="H108" s="85">
        <v>203.0</v>
      </c>
      <c r="I108" s="188">
        <v>1473.41</v>
      </c>
      <c r="J108" s="31" t="s">
        <v>453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46146.0</v>
      </c>
      <c r="B109" s="84">
        <v>165.0</v>
      </c>
      <c r="C109" s="84">
        <v>3763.0</v>
      </c>
      <c r="D109" s="85">
        <v>3928.0</v>
      </c>
      <c r="E109" s="85">
        <v>1.0</v>
      </c>
      <c r="F109" s="85">
        <v>20.0</v>
      </c>
      <c r="G109" s="85">
        <v>21.0</v>
      </c>
      <c r="H109" s="85">
        <v>187.04761904761904</v>
      </c>
      <c r="I109" s="188">
        <v>0.0</v>
      </c>
      <c r="J109" s="31" t="s">
        <v>452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46143.0</v>
      </c>
      <c r="B110" s="93"/>
      <c r="C110" s="84">
        <v>0.0</v>
      </c>
      <c r="D110" s="49"/>
      <c r="E110" s="49"/>
      <c r="F110" s="85">
        <v>0.0</v>
      </c>
      <c r="G110" s="49"/>
      <c r="H110" s="49"/>
      <c r="I110" s="188">
        <v>32.7</v>
      </c>
      <c r="J110" s="31" t="s">
        <v>454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46142.0</v>
      </c>
      <c r="B111" s="84">
        <v>285.0</v>
      </c>
      <c r="C111" s="84">
        <v>4657.0</v>
      </c>
      <c r="D111" s="85">
        <v>4942.0</v>
      </c>
      <c r="E111" s="85">
        <v>1.0</v>
      </c>
      <c r="F111" s="85">
        <v>23.0</v>
      </c>
      <c r="G111" s="85">
        <v>24.0</v>
      </c>
      <c r="H111" s="85">
        <v>205.91666666666666</v>
      </c>
      <c r="I111" s="188">
        <v>597.67</v>
      </c>
      <c r="J111" s="31" t="s">
        <v>455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46141.0</v>
      </c>
      <c r="B112" s="93"/>
      <c r="C112" s="84">
        <v>4800.6</v>
      </c>
      <c r="D112" s="85">
        <v>4800.6</v>
      </c>
      <c r="E112" s="49"/>
      <c r="F112" s="85">
        <v>22.0</v>
      </c>
      <c r="G112" s="85">
        <v>22.0</v>
      </c>
      <c r="H112" s="85">
        <v>218.20909090909092</v>
      </c>
      <c r="I112" s="188">
        <v>123.15</v>
      </c>
      <c r="J112" s="31" t="s">
        <v>456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46140.0</v>
      </c>
      <c r="B113" s="93"/>
      <c r="C113" s="84">
        <v>4127.0</v>
      </c>
      <c r="D113" s="85">
        <v>4127.0</v>
      </c>
      <c r="E113" s="49"/>
      <c r="F113" s="85">
        <v>26.0</v>
      </c>
      <c r="G113" s="85">
        <v>26.0</v>
      </c>
      <c r="H113" s="85">
        <v>158.73076923076923</v>
      </c>
      <c r="I113" s="188">
        <v>128.58</v>
      </c>
      <c r="J113" s="31" t="s">
        <v>453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46139.0</v>
      </c>
      <c r="B114" s="93"/>
      <c r="C114" s="84">
        <v>2822.0</v>
      </c>
      <c r="D114" s="85">
        <v>2822.0</v>
      </c>
      <c r="E114" s="49"/>
      <c r="F114" s="85">
        <v>18.0</v>
      </c>
      <c r="G114" s="85">
        <v>18.0</v>
      </c>
      <c r="H114" s="85">
        <v>156.77777777777777</v>
      </c>
      <c r="I114" s="188">
        <v>131.83</v>
      </c>
      <c r="J114" s="31" t="s">
        <v>452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46138.0</v>
      </c>
      <c r="B115" s="93"/>
      <c r="C115" s="84">
        <v>0.0</v>
      </c>
      <c r="D115" s="49"/>
      <c r="E115" s="49"/>
      <c r="F115" s="85">
        <v>0.0</v>
      </c>
      <c r="G115" s="49"/>
      <c r="H115" s="49"/>
      <c r="I115" s="188">
        <v>161.92</v>
      </c>
      <c r="J115" s="31" t="s">
        <v>457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55">
        <v>46137.0</v>
      </c>
      <c r="B116" s="84"/>
      <c r="C116" s="84">
        <v>145.0</v>
      </c>
      <c r="D116" s="85">
        <v>145.0</v>
      </c>
      <c r="E116" s="85"/>
      <c r="F116" s="85">
        <v>2.0</v>
      </c>
      <c r="G116" s="85">
        <v>2.0</v>
      </c>
      <c r="H116" s="178">
        <v>72.5</v>
      </c>
      <c r="I116" s="188">
        <v>695.22</v>
      </c>
      <c r="J116" s="31" t="s">
        <v>451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55">
        <v>46136.0</v>
      </c>
      <c r="B117" s="84">
        <v>175.0</v>
      </c>
      <c r="C117" s="84">
        <v>3558.4</v>
      </c>
      <c r="D117" s="85">
        <v>3733.4</v>
      </c>
      <c r="E117" s="85">
        <v>1.0</v>
      </c>
      <c r="F117" s="85">
        <v>19.0</v>
      </c>
      <c r="G117" s="85">
        <v>20.0</v>
      </c>
      <c r="H117" s="178">
        <v>186.67000000000002</v>
      </c>
      <c r="I117" s="188">
        <v>442.87</v>
      </c>
      <c r="J117" s="31" t="s">
        <v>454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55">
        <v>46135.0</v>
      </c>
      <c r="B118" s="84">
        <v>60.0</v>
      </c>
      <c r="C118" s="84"/>
      <c r="D118" s="85">
        <v>60.0</v>
      </c>
      <c r="E118" s="85">
        <v>1.0</v>
      </c>
      <c r="F118" s="49"/>
      <c r="G118" s="85">
        <v>1.0</v>
      </c>
      <c r="H118" s="178">
        <v>60.0</v>
      </c>
      <c r="I118" s="189"/>
      <c r="J118" s="31" t="s">
        <v>455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55">
        <v>46134.0</v>
      </c>
      <c r="B119" s="84"/>
      <c r="C119" s="84">
        <v>2746.0</v>
      </c>
      <c r="D119" s="85">
        <v>2746.0</v>
      </c>
      <c r="E119" s="85"/>
      <c r="F119" s="85">
        <v>19.0</v>
      </c>
      <c r="G119" s="85">
        <v>19.0</v>
      </c>
      <c r="H119" s="178">
        <v>144.52631578947367</v>
      </c>
      <c r="I119" s="188">
        <v>222.83</v>
      </c>
      <c r="J119" s="31" t="s">
        <v>456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55">
        <v>46133.0</v>
      </c>
      <c r="B120" s="84"/>
      <c r="C120" s="84">
        <v>3351.0</v>
      </c>
      <c r="D120" s="85">
        <v>3351.0</v>
      </c>
      <c r="E120" s="85"/>
      <c r="F120" s="85">
        <v>18.0</v>
      </c>
      <c r="G120" s="85">
        <v>18.0</v>
      </c>
      <c r="H120" s="178">
        <v>186.16666666666666</v>
      </c>
      <c r="I120" s="188">
        <v>0.0</v>
      </c>
      <c r="J120" s="31" t="s">
        <v>453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55">
        <v>46132.0</v>
      </c>
      <c r="B121" s="84"/>
      <c r="C121" s="84">
        <v>2715.0</v>
      </c>
      <c r="D121" s="85">
        <v>2715.0</v>
      </c>
      <c r="E121" s="85"/>
      <c r="F121" s="85">
        <v>18.0</v>
      </c>
      <c r="G121" s="85">
        <v>18.0</v>
      </c>
      <c r="H121" s="178">
        <v>150.83333333333334</v>
      </c>
      <c r="I121" s="188">
        <v>0.0</v>
      </c>
      <c r="J121" s="31" t="s">
        <v>452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55">
        <v>46082.0</v>
      </c>
      <c r="B122" s="84"/>
      <c r="C122" s="84">
        <v>0.0</v>
      </c>
      <c r="D122" s="85"/>
      <c r="E122" s="85"/>
      <c r="F122" s="85">
        <v>0.0</v>
      </c>
      <c r="G122" s="85"/>
      <c r="H122" s="183"/>
      <c r="I122" s="188">
        <v>0.0</v>
      </c>
      <c r="J122" s="31" t="s">
        <v>457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55">
        <v>46080.0</v>
      </c>
      <c r="B123" s="84">
        <v>98.0</v>
      </c>
      <c r="C123" s="84">
        <v>3760.6</v>
      </c>
      <c r="D123" s="85">
        <v>3858.6</v>
      </c>
      <c r="E123" s="85">
        <v>1.0</v>
      </c>
      <c r="F123" s="85">
        <v>25.0</v>
      </c>
      <c r="G123" s="85">
        <v>26.0</v>
      </c>
      <c r="H123" s="178">
        <v>148.40769230769232</v>
      </c>
      <c r="I123" s="188">
        <v>522.77</v>
      </c>
      <c r="J123" s="31" t="s">
        <v>454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55">
        <v>46079.0</v>
      </c>
      <c r="B124" s="47"/>
      <c r="C124" s="47">
        <v>4643.0</v>
      </c>
      <c r="D124" s="48">
        <v>4643.0</v>
      </c>
      <c r="E124" s="48"/>
      <c r="F124" s="85">
        <v>21.0</v>
      </c>
      <c r="G124" s="85">
        <v>21.0</v>
      </c>
      <c r="H124" s="178">
        <v>221.0952380952381</v>
      </c>
      <c r="I124" s="188">
        <v>319.16</v>
      </c>
      <c r="J124" s="31" t="s">
        <v>455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55">
        <v>46078.0</v>
      </c>
      <c r="B125" s="47"/>
      <c r="C125" s="47">
        <v>1934.0</v>
      </c>
      <c r="D125" s="48">
        <v>1934.0</v>
      </c>
      <c r="E125" s="48"/>
      <c r="F125" s="85">
        <v>11.0</v>
      </c>
      <c r="G125" s="48">
        <v>11.0</v>
      </c>
      <c r="H125" s="178">
        <v>175.8181818181818</v>
      </c>
      <c r="I125" s="188">
        <v>0.0</v>
      </c>
      <c r="J125" s="31" t="s">
        <v>456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55">
        <v>46077.0</v>
      </c>
      <c r="B126" s="47">
        <v>2187.0</v>
      </c>
      <c r="C126" s="47">
        <v>582.0</v>
      </c>
      <c r="D126" s="48">
        <v>2769.0</v>
      </c>
      <c r="E126" s="48">
        <v>10.0</v>
      </c>
      <c r="F126" s="85">
        <v>1.0</v>
      </c>
      <c r="G126" s="48">
        <v>11.0</v>
      </c>
      <c r="H126" s="178">
        <v>251.72727272727272</v>
      </c>
      <c r="I126" s="188">
        <v>0.0</v>
      </c>
      <c r="J126" s="31" t="s">
        <v>453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55">
        <v>46073.0</v>
      </c>
      <c r="B127" s="47">
        <v>229.0</v>
      </c>
      <c r="C127" s="47">
        <v>3694.7</v>
      </c>
      <c r="D127" s="48">
        <v>3923.7</v>
      </c>
      <c r="E127" s="48">
        <v>1.0</v>
      </c>
      <c r="F127" s="85">
        <v>17.0</v>
      </c>
      <c r="G127" s="48">
        <v>18.0</v>
      </c>
      <c r="H127" s="178">
        <v>217.98333333333332</v>
      </c>
      <c r="I127" s="188">
        <v>2003.2</v>
      </c>
      <c r="J127" s="31" t="s">
        <v>454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55">
        <v>46072.0</v>
      </c>
      <c r="B128" s="47"/>
      <c r="C128" s="47">
        <v>3753.0</v>
      </c>
      <c r="D128" s="48">
        <v>3753.0</v>
      </c>
      <c r="E128" s="48"/>
      <c r="F128" s="85">
        <v>20.0</v>
      </c>
      <c r="G128" s="48">
        <v>20.0</v>
      </c>
      <c r="H128" s="178">
        <v>187.65</v>
      </c>
      <c r="I128" s="188">
        <v>244.5</v>
      </c>
      <c r="J128" s="31" t="s">
        <v>455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55">
        <v>46071.0</v>
      </c>
      <c r="B129" s="47">
        <v>212.0</v>
      </c>
      <c r="C129" s="47">
        <v>4133.4</v>
      </c>
      <c r="D129" s="48">
        <v>4345.4</v>
      </c>
      <c r="E129" s="48">
        <v>1.0</v>
      </c>
      <c r="F129" s="85">
        <v>21.0</v>
      </c>
      <c r="G129" s="48">
        <v>22.0</v>
      </c>
      <c r="H129" s="178">
        <v>197.5181818181818</v>
      </c>
      <c r="I129" s="188">
        <v>240.43</v>
      </c>
      <c r="J129" s="31" t="s">
        <v>456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55">
        <v>46070.0</v>
      </c>
      <c r="B130" s="47"/>
      <c r="C130" s="47">
        <v>5386.0</v>
      </c>
      <c r="D130" s="48">
        <v>5386.0</v>
      </c>
      <c r="E130" s="48"/>
      <c r="F130" s="85">
        <v>23.0</v>
      </c>
      <c r="G130" s="48">
        <v>23.0</v>
      </c>
      <c r="H130" s="178">
        <v>234.17391304347825</v>
      </c>
      <c r="I130" s="188">
        <v>0.0</v>
      </c>
      <c r="J130" s="31" t="s">
        <v>453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55">
        <v>46069.0</v>
      </c>
      <c r="B131" s="47"/>
      <c r="C131" s="47">
        <v>3747.0</v>
      </c>
      <c r="D131" s="48">
        <v>3747.0</v>
      </c>
      <c r="E131" s="48"/>
      <c r="F131" s="85">
        <v>21.0</v>
      </c>
      <c r="G131" s="48">
        <v>21.0</v>
      </c>
      <c r="H131" s="178">
        <v>178.42857142857142</v>
      </c>
      <c r="I131" s="188">
        <v>0.0</v>
      </c>
      <c r="J131" s="31" t="s">
        <v>452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55">
        <v>46067.0</v>
      </c>
      <c r="B132" s="47"/>
      <c r="C132" s="47">
        <v>0.0</v>
      </c>
      <c r="D132" s="48"/>
      <c r="E132" s="48"/>
      <c r="F132" s="85">
        <v>0.0</v>
      </c>
      <c r="G132" s="48"/>
      <c r="H132" s="183"/>
      <c r="I132" s="188">
        <v>0.0</v>
      </c>
      <c r="J132" s="31" t="s">
        <v>451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55">
        <v>46066.0</v>
      </c>
      <c r="B133" s="47">
        <v>4188.200000000001</v>
      </c>
      <c r="C133" s="47">
        <v>0.0</v>
      </c>
      <c r="D133" s="48">
        <v>4188.200000000001</v>
      </c>
      <c r="E133" s="48">
        <v>18.0</v>
      </c>
      <c r="F133" s="85">
        <v>0.0</v>
      </c>
      <c r="G133" s="48">
        <v>18.0</v>
      </c>
      <c r="H133" s="178">
        <v>232.6777777777778</v>
      </c>
      <c r="I133" s="188">
        <v>1551.69</v>
      </c>
      <c r="J133" s="31" t="s">
        <v>454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55">
        <v>46065.0</v>
      </c>
      <c r="B134" s="47">
        <v>90.0</v>
      </c>
      <c r="C134" s="47">
        <v>2037.0</v>
      </c>
      <c r="D134" s="48">
        <v>2127.0</v>
      </c>
      <c r="E134" s="48">
        <v>1.0</v>
      </c>
      <c r="F134" s="85">
        <v>10.0</v>
      </c>
      <c r="G134" s="48">
        <v>11.0</v>
      </c>
      <c r="H134" s="178">
        <v>193.36363636363637</v>
      </c>
      <c r="I134" s="188">
        <v>718.64</v>
      </c>
      <c r="J134" s="31" t="s">
        <v>455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55">
        <v>46064.0</v>
      </c>
      <c r="B135" s="47"/>
      <c r="C135" s="47">
        <v>2675.0</v>
      </c>
      <c r="D135" s="48">
        <v>2675.0</v>
      </c>
      <c r="E135" s="48"/>
      <c r="F135" s="85">
        <v>16.0</v>
      </c>
      <c r="G135" s="48">
        <v>16.0</v>
      </c>
      <c r="H135" s="178">
        <v>167.1875</v>
      </c>
      <c r="I135" s="188">
        <v>326.91</v>
      </c>
      <c r="J135" s="31" t="s">
        <v>456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55">
        <v>46063.0</v>
      </c>
      <c r="B136" s="47"/>
      <c r="C136" s="47">
        <v>4672.0</v>
      </c>
      <c r="D136" s="48">
        <v>4672.0</v>
      </c>
      <c r="E136" s="48"/>
      <c r="F136" s="85">
        <v>27.0</v>
      </c>
      <c r="G136" s="48">
        <v>27.0</v>
      </c>
      <c r="H136" s="178">
        <v>173.03703703703704</v>
      </c>
      <c r="I136" s="188">
        <v>53.58</v>
      </c>
      <c r="J136" s="31" t="s">
        <v>453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55">
        <v>46062.0</v>
      </c>
      <c r="B137" s="47"/>
      <c r="C137" s="47">
        <v>2046.0</v>
      </c>
      <c r="D137" s="48">
        <v>2046.0</v>
      </c>
      <c r="E137" s="48"/>
      <c r="F137" s="85">
        <v>11.0</v>
      </c>
      <c r="G137" s="85">
        <v>11.0</v>
      </c>
      <c r="H137" s="178">
        <v>186.0</v>
      </c>
      <c r="I137" s="188">
        <v>0.0</v>
      </c>
      <c r="J137" s="31" t="s">
        <v>452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55">
        <v>46061.0</v>
      </c>
      <c r="B138" s="47"/>
      <c r="C138" s="47">
        <v>0.0</v>
      </c>
      <c r="D138" s="48"/>
      <c r="E138" s="48"/>
      <c r="F138" s="85">
        <v>0.0</v>
      </c>
      <c r="G138" s="85"/>
      <c r="H138" s="183"/>
      <c r="I138" s="188">
        <v>0.0</v>
      </c>
      <c r="J138" s="31" t="s">
        <v>457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46">
        <v>46059.0</v>
      </c>
      <c r="B139" s="47"/>
      <c r="C139" s="47">
        <v>4300.8</v>
      </c>
      <c r="D139" s="48">
        <v>4300.8</v>
      </c>
      <c r="E139" s="48"/>
      <c r="F139" s="85">
        <v>25.0</v>
      </c>
      <c r="G139" s="85">
        <v>25.0</v>
      </c>
      <c r="H139" s="178">
        <v>172.032</v>
      </c>
      <c r="I139" s="188">
        <v>498.69</v>
      </c>
      <c r="J139" s="31" t="s">
        <v>454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46">
        <v>46058.0</v>
      </c>
      <c r="B140" s="47"/>
      <c r="C140" s="47">
        <v>4186.0</v>
      </c>
      <c r="D140" s="48">
        <v>4186.0</v>
      </c>
      <c r="E140" s="48"/>
      <c r="F140" s="85">
        <v>19.0</v>
      </c>
      <c r="G140" s="85">
        <v>19.0</v>
      </c>
      <c r="H140" s="178">
        <v>220.31578947368422</v>
      </c>
      <c r="I140" s="188">
        <v>779.17</v>
      </c>
      <c r="J140" s="31" t="s">
        <v>455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46">
        <v>46057.0</v>
      </c>
      <c r="B141" s="47"/>
      <c r="C141" s="47">
        <v>2495.0</v>
      </c>
      <c r="D141" s="48">
        <v>2495.0</v>
      </c>
      <c r="E141" s="48"/>
      <c r="F141" s="85">
        <v>16.0</v>
      </c>
      <c r="G141" s="85">
        <v>16.0</v>
      </c>
      <c r="H141" s="178">
        <v>155.9375</v>
      </c>
      <c r="I141" s="188">
        <v>695.08</v>
      </c>
      <c r="J141" s="31" t="s">
        <v>456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46">
        <v>46056.0</v>
      </c>
      <c r="B142" s="47"/>
      <c r="C142" s="47">
        <v>4877.4</v>
      </c>
      <c r="D142" s="48">
        <v>4877.4</v>
      </c>
      <c r="E142" s="48"/>
      <c r="F142" s="85">
        <v>29.0</v>
      </c>
      <c r="G142" s="85">
        <v>29.0</v>
      </c>
      <c r="H142" s="178">
        <v>168.1862068965517</v>
      </c>
      <c r="I142" s="188">
        <v>45.5</v>
      </c>
      <c r="J142" s="31" t="s">
        <v>453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46">
        <v>46055.0</v>
      </c>
      <c r="B143" s="47">
        <v>510.0</v>
      </c>
      <c r="C143" s="47">
        <v>3719.0</v>
      </c>
      <c r="D143" s="48">
        <v>4229.0</v>
      </c>
      <c r="E143" s="48">
        <v>2.0</v>
      </c>
      <c r="F143" s="85">
        <v>20.0</v>
      </c>
      <c r="G143" s="85">
        <v>22.0</v>
      </c>
      <c r="H143" s="178">
        <v>192.22727272727272</v>
      </c>
      <c r="I143" s="188">
        <v>0.0</v>
      </c>
      <c r="J143" s="31" t="s">
        <v>452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46">
        <v>46052.0</v>
      </c>
      <c r="B144" s="47">
        <v>406.0</v>
      </c>
      <c r="C144" s="47">
        <v>4867.7</v>
      </c>
      <c r="D144" s="48">
        <v>5273.7</v>
      </c>
      <c r="E144" s="48">
        <v>1.0</v>
      </c>
      <c r="F144" s="85">
        <v>28.0</v>
      </c>
      <c r="G144" s="85">
        <v>29.0</v>
      </c>
      <c r="H144" s="178">
        <v>181.85172413793103</v>
      </c>
      <c r="I144" s="188">
        <v>0.0</v>
      </c>
      <c r="J144" s="31" t="s">
        <v>454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46">
        <v>46051.0</v>
      </c>
      <c r="B145" s="47">
        <v>210.0</v>
      </c>
      <c r="C145" s="47">
        <v>8213.6</v>
      </c>
      <c r="D145" s="48">
        <v>8423.6</v>
      </c>
      <c r="E145" s="48">
        <v>1.0</v>
      </c>
      <c r="F145" s="85">
        <v>41.0</v>
      </c>
      <c r="G145" s="85">
        <v>42.0</v>
      </c>
      <c r="H145" s="178">
        <v>200.56190476190477</v>
      </c>
      <c r="I145" s="188">
        <v>320.03</v>
      </c>
      <c r="J145" s="31" t="s">
        <v>455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46">
        <v>46050.0</v>
      </c>
      <c r="B146" s="47">
        <v>179.0</v>
      </c>
      <c r="C146" s="47">
        <v>4045.0</v>
      </c>
      <c r="D146" s="48">
        <v>4224.0</v>
      </c>
      <c r="E146" s="48">
        <v>1.0</v>
      </c>
      <c r="F146" s="85">
        <v>21.0</v>
      </c>
      <c r="G146" s="85">
        <v>22.0</v>
      </c>
      <c r="H146" s="178">
        <v>192.0</v>
      </c>
      <c r="I146" s="188">
        <v>448.05</v>
      </c>
      <c r="J146" s="31" t="s">
        <v>456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46">
        <v>46049.0</v>
      </c>
      <c r="B147" s="47"/>
      <c r="C147" s="47">
        <v>5207.8</v>
      </c>
      <c r="D147" s="48">
        <v>5207.8</v>
      </c>
      <c r="E147" s="48"/>
      <c r="F147" s="85">
        <v>26.0</v>
      </c>
      <c r="G147" s="85">
        <v>26.0</v>
      </c>
      <c r="H147" s="178">
        <v>200.3</v>
      </c>
      <c r="I147" s="188">
        <v>0.0</v>
      </c>
      <c r="J147" s="31" t="s">
        <v>453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46">
        <v>46048.0</v>
      </c>
      <c r="B148" s="47">
        <v>124.0</v>
      </c>
      <c r="C148" s="47">
        <v>4370.0</v>
      </c>
      <c r="D148" s="48">
        <v>4494.0</v>
      </c>
      <c r="E148" s="48">
        <v>1.0</v>
      </c>
      <c r="F148" s="85">
        <v>23.0</v>
      </c>
      <c r="G148" s="85">
        <v>24.0</v>
      </c>
      <c r="H148" s="178">
        <v>187.25</v>
      </c>
      <c r="I148" s="188">
        <v>0.0</v>
      </c>
      <c r="J148" s="31" t="s">
        <v>452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46">
        <v>46045.0</v>
      </c>
      <c r="B149" s="47"/>
      <c r="C149" s="47">
        <v>2641.0</v>
      </c>
      <c r="D149" s="48">
        <v>2641.0</v>
      </c>
      <c r="E149" s="48"/>
      <c r="F149" s="85">
        <v>16.0</v>
      </c>
      <c r="G149" s="85">
        <v>16.0</v>
      </c>
      <c r="H149" s="178">
        <v>165.0625</v>
      </c>
      <c r="I149" s="188">
        <v>885.77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46">
        <v>46044.0</v>
      </c>
      <c r="B150" s="47">
        <v>230.0</v>
      </c>
      <c r="C150" s="47">
        <v>5055.4</v>
      </c>
      <c r="D150" s="48">
        <v>5285.4</v>
      </c>
      <c r="E150" s="48">
        <v>2.0</v>
      </c>
      <c r="F150" s="85">
        <v>33.0</v>
      </c>
      <c r="G150" s="85">
        <v>35.0</v>
      </c>
      <c r="H150" s="178">
        <v>151.01142857142855</v>
      </c>
      <c r="I150" s="188">
        <v>139.19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46">
        <v>46043.0</v>
      </c>
      <c r="B151" s="47"/>
      <c r="C151" s="47">
        <v>5240.8</v>
      </c>
      <c r="D151" s="48">
        <v>5240.8</v>
      </c>
      <c r="E151" s="48"/>
      <c r="F151" s="85">
        <v>31.0</v>
      </c>
      <c r="G151" s="48">
        <v>31.0</v>
      </c>
      <c r="H151" s="178">
        <v>169.05806451612904</v>
      </c>
      <c r="I151" s="188">
        <v>260.87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46">
        <v>46042.0</v>
      </c>
      <c r="B152" s="47"/>
      <c r="C152" s="47">
        <v>6179.8</v>
      </c>
      <c r="D152" s="48">
        <v>6179.8</v>
      </c>
      <c r="E152" s="48"/>
      <c r="F152" s="85">
        <v>30.0</v>
      </c>
      <c r="G152" s="48">
        <v>30.0</v>
      </c>
      <c r="H152" s="178">
        <v>205.99333333333334</v>
      </c>
      <c r="I152" s="188">
        <v>106.26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46">
        <v>46041.0</v>
      </c>
      <c r="B153" s="47"/>
      <c r="C153" s="47">
        <v>4697.0</v>
      </c>
      <c r="D153" s="48">
        <v>4697.0</v>
      </c>
      <c r="E153" s="48"/>
      <c r="F153" s="85">
        <v>24.0</v>
      </c>
      <c r="G153" s="48">
        <v>24.0</v>
      </c>
      <c r="H153" s="178">
        <v>195.70833333333334</v>
      </c>
      <c r="I153" s="188">
        <v>0.0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46">
        <v>46040.0</v>
      </c>
      <c r="B154" s="47"/>
      <c r="C154" s="47">
        <v>0.0</v>
      </c>
      <c r="D154" s="48"/>
      <c r="E154" s="48"/>
      <c r="F154" s="85">
        <v>0.0</v>
      </c>
      <c r="G154" s="85"/>
      <c r="H154" s="183"/>
      <c r="I154" s="188">
        <v>0.0</v>
      </c>
      <c r="J154" s="31" t="s">
        <v>457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46">
        <v>46038.0</v>
      </c>
      <c r="B155" s="47">
        <v>296.0</v>
      </c>
      <c r="C155" s="47">
        <v>5937.6</v>
      </c>
      <c r="D155" s="48">
        <v>6233.6</v>
      </c>
      <c r="E155" s="48">
        <v>1.0</v>
      </c>
      <c r="F155" s="85">
        <v>29.0</v>
      </c>
      <c r="G155" s="85">
        <v>30.0</v>
      </c>
      <c r="H155" s="178">
        <v>207.7866666666667</v>
      </c>
      <c r="I155" s="188">
        <v>786.41</v>
      </c>
      <c r="J155" s="31" t="s">
        <v>454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46">
        <v>46037.0</v>
      </c>
      <c r="B156" s="47"/>
      <c r="C156" s="47">
        <v>3866.0</v>
      </c>
      <c r="D156" s="48">
        <v>3866.0</v>
      </c>
      <c r="E156" s="48"/>
      <c r="F156" s="85">
        <v>10.0</v>
      </c>
      <c r="G156" s="85">
        <v>10.0</v>
      </c>
      <c r="H156" s="178">
        <v>386.6</v>
      </c>
      <c r="I156" s="188">
        <v>295.06</v>
      </c>
      <c r="J156" s="31" t="s">
        <v>455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46">
        <v>46036.0</v>
      </c>
      <c r="B157" s="47">
        <v>330.0</v>
      </c>
      <c r="C157" s="47">
        <v>5292.2</v>
      </c>
      <c r="D157" s="48">
        <v>5622.2</v>
      </c>
      <c r="E157" s="48">
        <v>2.0</v>
      </c>
      <c r="F157" s="85">
        <v>27.0</v>
      </c>
      <c r="G157" s="85">
        <v>29.0</v>
      </c>
      <c r="H157" s="178">
        <v>193.86896551724138</v>
      </c>
      <c r="I157" s="188">
        <v>385.46</v>
      </c>
      <c r="J157" s="31" t="s">
        <v>456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46">
        <v>46035.0</v>
      </c>
      <c r="B158" s="47"/>
      <c r="C158" s="47">
        <v>2909.0</v>
      </c>
      <c r="D158" s="48">
        <v>2909.0</v>
      </c>
      <c r="E158" s="48"/>
      <c r="F158" s="85">
        <v>14.0</v>
      </c>
      <c r="G158" s="85">
        <v>14.0</v>
      </c>
      <c r="H158" s="178">
        <v>207.78571428571428</v>
      </c>
      <c r="I158" s="188">
        <v>52.68</v>
      </c>
      <c r="J158" s="31" t="s">
        <v>453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46">
        <v>46034.0</v>
      </c>
      <c r="B159" s="47"/>
      <c r="C159" s="47">
        <v>4763.0</v>
      </c>
      <c r="D159" s="48">
        <v>4763.0</v>
      </c>
      <c r="E159" s="48"/>
      <c r="F159" s="85">
        <v>27.0</v>
      </c>
      <c r="G159" s="85">
        <v>27.0</v>
      </c>
      <c r="H159" s="178">
        <v>176.40740740740742</v>
      </c>
      <c r="I159" s="188">
        <v>0.0</v>
      </c>
      <c r="J159" s="31" t="s">
        <v>452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49"/>
      <c r="H160" s="49"/>
      <c r="I160" s="189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49"/>
      <c r="H161" s="49"/>
      <c r="I161" s="189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49"/>
      <c r="H162" s="49"/>
      <c r="I162" s="189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49"/>
      <c r="H163" s="49"/>
      <c r="I163" s="189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49"/>
      <c r="H164" s="49"/>
      <c r="I164" s="189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49"/>
      <c r="H165" s="49"/>
      <c r="I165" s="189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49"/>
      <c r="H166" s="49"/>
      <c r="I166" s="189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49"/>
      <c r="H167" s="49"/>
      <c r="I167" s="189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49"/>
      <c r="H168" s="49"/>
      <c r="I168" s="189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49"/>
      <c r="H169" s="49"/>
      <c r="I169" s="189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49"/>
      <c r="H170" s="49"/>
      <c r="I170" s="189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49"/>
      <c r="H171" s="49"/>
      <c r="I171" s="189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49"/>
      <c r="H172" s="49"/>
      <c r="I172" s="189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49"/>
      <c r="H173" s="49"/>
      <c r="I173" s="189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49"/>
      <c r="H174" s="49"/>
      <c r="I174" s="189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49"/>
      <c r="H175" s="49"/>
      <c r="I175" s="189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49"/>
      <c r="H176" s="49"/>
      <c r="I176" s="189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49"/>
      <c r="H177" s="49"/>
      <c r="I177" s="189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49"/>
      <c r="H178" s="49"/>
      <c r="I178" s="189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49"/>
      <c r="H179" s="49"/>
      <c r="I179" s="189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49"/>
      <c r="H180" s="49"/>
      <c r="I180" s="189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49"/>
      <c r="H181" s="49"/>
      <c r="I181" s="189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49"/>
      <c r="H182" s="49"/>
      <c r="I182" s="189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49"/>
      <c r="H183" s="49"/>
      <c r="I183" s="189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49"/>
      <c r="H184" s="49"/>
      <c r="I184" s="189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49"/>
      <c r="H185" s="49"/>
      <c r="I185" s="189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49"/>
      <c r="H186" s="49"/>
      <c r="I186" s="189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49"/>
      <c r="H187" s="49"/>
      <c r="I187" s="189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49"/>
      <c r="H188" s="49"/>
      <c r="I188" s="189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49"/>
      <c r="H189" s="49"/>
      <c r="I189" s="189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49"/>
      <c r="H190" s="49"/>
      <c r="I190" s="189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49"/>
      <c r="H191" s="49"/>
      <c r="I191" s="189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49"/>
      <c r="H192" s="49"/>
      <c r="I192" s="189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49"/>
      <c r="H193" s="49"/>
      <c r="I193" s="189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49"/>
      <c r="H194" s="49"/>
      <c r="I194" s="189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49"/>
      <c r="H195" s="49"/>
      <c r="I195" s="189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49"/>
      <c r="H196" s="49"/>
      <c r="I196" s="189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49"/>
      <c r="H197" s="49"/>
      <c r="I197" s="189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49"/>
      <c r="H198" s="49"/>
      <c r="I198" s="189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49"/>
      <c r="H199" s="49"/>
      <c r="I199" s="189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49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49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49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49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49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49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49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49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49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49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49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49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49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49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49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49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49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49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49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49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49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49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49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49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49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49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49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49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49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49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49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49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49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49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49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49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49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49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49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49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49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49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49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49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49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49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49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49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49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49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49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49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49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49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49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49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49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49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49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49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49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49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49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49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49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49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49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49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49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49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49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49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49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49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49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49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49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49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49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49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49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49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49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49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49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49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49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49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49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49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49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49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49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49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49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49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49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49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49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49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49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49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49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49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49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49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49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49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49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49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49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49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49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49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49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49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49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49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49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49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49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49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49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49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49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49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49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49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49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49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49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49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49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49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49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49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49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49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49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49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49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49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49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49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49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49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49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49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49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49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49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49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49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49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49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49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49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49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49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49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49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49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49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49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49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49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49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49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49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49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49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49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49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49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49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49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49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49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49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49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49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49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49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49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49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49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49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49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49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49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49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49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49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49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49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49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49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49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49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49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49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49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49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49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49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49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49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49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49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49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49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49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49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49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49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49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49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49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49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49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49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49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49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49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49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49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49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49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49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49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49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49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49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49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49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49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49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49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49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49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49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49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49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49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49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49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49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49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49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49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49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49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49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49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49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49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49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49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49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49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49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49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49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49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49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49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49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49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49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49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49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49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49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49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49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49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49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49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49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49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49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49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49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49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49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49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49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49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49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49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49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49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49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49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49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49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49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49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49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49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49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49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49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49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49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49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49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49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49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49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49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49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49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49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49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49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49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49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49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49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49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49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49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49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49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49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49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49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49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49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49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49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49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49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49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49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49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49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49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49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49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49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49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49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49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49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49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49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49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49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49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49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49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49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49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49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49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49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49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49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49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49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49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49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49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49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49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49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49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49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49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49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49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49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49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49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49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49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49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49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49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49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49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49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49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49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49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49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49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49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49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49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49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49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49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49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49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49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49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49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49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49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49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49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49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49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49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49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49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49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49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49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49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49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49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49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49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49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49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49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49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49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49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49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49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49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49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49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49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49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49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49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49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49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49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49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49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49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49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49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49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49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49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49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49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49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49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49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49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49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49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49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49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49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49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49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49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49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49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49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49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49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49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49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49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49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49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49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49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49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49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49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49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49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49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49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49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49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49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49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49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49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49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49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49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49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49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49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49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49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49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49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49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49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49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49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49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49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49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49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49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49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49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49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49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49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49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49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49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49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49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49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49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49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49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49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49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49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49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49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49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49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49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49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49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49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49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49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49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49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49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49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49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49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49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49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49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49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49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49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49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49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49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49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49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49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49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49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49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49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49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49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49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49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49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49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49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49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49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49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49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49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49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49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49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49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49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49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49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49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49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49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49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49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49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49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49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49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49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49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49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49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49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49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49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49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49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49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49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49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49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49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49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49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49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49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49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49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49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49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49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49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49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49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49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49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49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49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49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49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49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49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49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49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49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49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49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49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49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49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49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49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49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49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49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49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49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49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49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49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49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49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49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49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49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49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49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49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49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49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49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49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49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49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49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49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49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49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49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49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49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49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49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49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49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49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49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49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49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49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49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49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49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49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49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49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49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49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49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49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49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49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49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49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49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49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49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49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49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49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49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49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49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49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49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49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49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49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49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49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49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49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49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49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49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49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49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49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49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49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49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49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49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49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49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49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49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49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49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49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49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49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49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49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49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49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49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49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49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49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49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49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49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49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49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49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49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49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49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49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49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49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49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49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49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49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49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49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49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49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49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49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49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49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49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49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49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49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49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49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49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49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49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49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49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49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49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49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49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49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49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49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49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49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49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49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49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49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49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49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49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49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49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49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49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49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49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49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49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49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49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49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49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49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49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49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49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49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49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49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49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49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49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49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49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49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49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49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49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49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49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8.0</v>
      </c>
      <c r="C1" s="23" t="s">
        <v>255</v>
      </c>
      <c r="D1" s="24">
        <v>45446.0</v>
      </c>
      <c r="E1" s="23" t="s">
        <v>261</v>
      </c>
      <c r="F1" s="25" t="s">
        <v>493</v>
      </c>
      <c r="G1" s="26" t="s">
        <v>265</v>
      </c>
      <c r="H1" s="25" t="s">
        <v>458</v>
      </c>
      <c r="I1" s="184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 t="s">
        <v>498</v>
      </c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316.48125</v>
      </c>
      <c r="C2" s="33">
        <v>7371.188815789472</v>
      </c>
      <c r="D2" s="33">
        <v>7437.81644736842</v>
      </c>
      <c r="E2" s="33">
        <v>1.375</v>
      </c>
      <c r="F2" s="33">
        <v>31.68421052631579</v>
      </c>
      <c r="G2" s="34">
        <v>31.973684210526315</v>
      </c>
      <c r="H2" s="33">
        <v>238.04986790635567</v>
      </c>
      <c r="I2" s="185">
        <v>257.44539473684216</v>
      </c>
      <c r="J2" s="28"/>
      <c r="K2" s="37">
        <f>SUM(L2:Q2)</f>
        <v>5810</v>
      </c>
      <c r="L2" s="38">
        <v>2600.0</v>
      </c>
      <c r="M2" s="39">
        <v>1410.0</v>
      </c>
      <c r="N2" s="38">
        <v>300.0</v>
      </c>
      <c r="O2" s="39">
        <v>1500.0</v>
      </c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49"/>
      <c r="I4" s="188">
        <v>74.93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0.0</v>
      </c>
      <c r="D5" s="49"/>
      <c r="E5" s="49"/>
      <c r="F5" s="85">
        <v>0.0</v>
      </c>
      <c r="G5" s="94"/>
      <c r="H5" s="49"/>
      <c r="I5" s="188">
        <v>82.66</v>
      </c>
      <c r="J5" s="31" t="s">
        <v>451</v>
      </c>
      <c r="K5" s="52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6496.6</v>
      </c>
      <c r="D6" s="85">
        <v>6496.6</v>
      </c>
      <c r="E6" s="49"/>
      <c r="F6" s="85">
        <v>33.0</v>
      </c>
      <c r="G6" s="113">
        <v>33.0</v>
      </c>
      <c r="H6" s="85">
        <v>196.86666666666667</v>
      </c>
      <c r="I6" s="188">
        <v>93.28</v>
      </c>
      <c r="J6" s="31" t="s">
        <v>454</v>
      </c>
      <c r="K6" s="52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9306.4</v>
      </c>
      <c r="D7" s="85">
        <v>9306.4</v>
      </c>
      <c r="E7" s="49"/>
      <c r="F7" s="85">
        <v>38.0</v>
      </c>
      <c r="G7" s="113">
        <v>38.0</v>
      </c>
      <c r="H7" s="85">
        <v>244.90526315789472</v>
      </c>
      <c r="I7" s="188">
        <v>56.64</v>
      </c>
      <c r="J7" s="31" t="s">
        <v>455</v>
      </c>
      <c r="K7" s="52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6640.4</v>
      </c>
      <c r="D8" s="85">
        <v>6640.4</v>
      </c>
      <c r="E8" s="49"/>
      <c r="F8" s="85">
        <v>29.0</v>
      </c>
      <c r="G8" s="113">
        <v>29.0</v>
      </c>
      <c r="H8" s="85">
        <v>228.97931034482758</v>
      </c>
      <c r="I8" s="188">
        <v>40.98</v>
      </c>
      <c r="J8" s="31" t="s">
        <v>456</v>
      </c>
      <c r="K8" s="52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4384.0</v>
      </c>
      <c r="D9" s="85">
        <v>4384.0</v>
      </c>
      <c r="E9" s="49"/>
      <c r="F9" s="85">
        <v>18.0</v>
      </c>
      <c r="G9" s="113">
        <v>18.0</v>
      </c>
      <c r="H9" s="85">
        <v>243.55555555555554</v>
      </c>
      <c r="I9" s="188">
        <v>36.48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7080.15</v>
      </c>
      <c r="D10" s="85">
        <v>7080.15</v>
      </c>
      <c r="E10" s="49"/>
      <c r="F10" s="85">
        <v>31.0</v>
      </c>
      <c r="G10" s="113">
        <v>31.0</v>
      </c>
      <c r="H10" s="85">
        <v>228.39193548387095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199.0</v>
      </c>
      <c r="D11" s="85">
        <v>199.0</v>
      </c>
      <c r="E11" s="49"/>
      <c r="F11" s="85">
        <v>1.0</v>
      </c>
      <c r="G11" s="113">
        <v>1.0</v>
      </c>
      <c r="H11" s="85">
        <v>199.0</v>
      </c>
      <c r="I11" s="188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210.0</v>
      </c>
      <c r="D12" s="85">
        <v>210.0</v>
      </c>
      <c r="E12" s="49"/>
      <c r="F12" s="85">
        <v>2.0</v>
      </c>
      <c r="G12" s="113">
        <v>2.0</v>
      </c>
      <c r="H12" s="85">
        <v>105.0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9329.4</v>
      </c>
      <c r="D13" s="85">
        <v>9329.4</v>
      </c>
      <c r="E13" s="49"/>
      <c r="F13" s="85">
        <v>47.0</v>
      </c>
      <c r="G13" s="113">
        <v>47.0</v>
      </c>
      <c r="H13" s="85">
        <v>198.49787234042552</v>
      </c>
      <c r="I13" s="188">
        <v>62.43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169.0</v>
      </c>
      <c r="C14" s="84">
        <v>12399.6</v>
      </c>
      <c r="D14" s="85">
        <v>12568.6</v>
      </c>
      <c r="E14" s="85">
        <v>1.0</v>
      </c>
      <c r="F14" s="85">
        <v>48.0</v>
      </c>
      <c r="G14" s="113">
        <v>49.0</v>
      </c>
      <c r="H14" s="85">
        <v>256.50204081632654</v>
      </c>
      <c r="I14" s="188">
        <v>307.18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6619.2</v>
      </c>
      <c r="D15" s="85">
        <v>6619.2</v>
      </c>
      <c r="E15" s="49"/>
      <c r="F15" s="85">
        <v>34.0</v>
      </c>
      <c r="G15" s="113">
        <v>34.0</v>
      </c>
      <c r="H15" s="85">
        <v>194.68235294117648</v>
      </c>
      <c r="I15" s="188">
        <v>27.94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6109.2</v>
      </c>
      <c r="D16" s="85">
        <v>6109.2</v>
      </c>
      <c r="E16" s="49"/>
      <c r="F16" s="85">
        <v>27.0</v>
      </c>
      <c r="G16" s="113">
        <v>27.0</v>
      </c>
      <c r="H16" s="85">
        <v>226.26666666666665</v>
      </c>
      <c r="I16" s="188">
        <v>0.0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84">
        <v>279.4</v>
      </c>
      <c r="C17" s="84">
        <v>6127.4</v>
      </c>
      <c r="D17" s="85">
        <v>6406.799999999999</v>
      </c>
      <c r="E17" s="85">
        <v>1.0</v>
      </c>
      <c r="F17" s="85">
        <v>28.0</v>
      </c>
      <c r="G17" s="113">
        <v>29.0</v>
      </c>
      <c r="H17" s="85">
        <v>220.92413793103447</v>
      </c>
      <c r="I17" s="188">
        <v>0.0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0.0</v>
      </c>
      <c r="D18" s="49"/>
      <c r="E18" s="49"/>
      <c r="F18" s="85">
        <v>0.0</v>
      </c>
      <c r="G18" s="94"/>
      <c r="H18" s="49"/>
      <c r="I18" s="188">
        <v>65.5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46241.0</v>
      </c>
      <c r="B19" s="93"/>
      <c r="C19" s="84">
        <v>6411.4</v>
      </c>
      <c r="D19" s="85">
        <v>6411.4</v>
      </c>
      <c r="E19" s="49"/>
      <c r="F19" s="85">
        <v>31.0</v>
      </c>
      <c r="G19" s="113">
        <v>31.0</v>
      </c>
      <c r="H19" s="85">
        <v>206.81935483870967</v>
      </c>
      <c r="I19" s="188">
        <v>291.8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8631.5</v>
      </c>
      <c r="D20" s="85">
        <v>8631.5</v>
      </c>
      <c r="E20" s="49"/>
      <c r="F20" s="85">
        <v>34.0</v>
      </c>
      <c r="G20" s="113">
        <v>34.0</v>
      </c>
      <c r="H20" s="85">
        <v>253.86764705882354</v>
      </c>
      <c r="I20" s="188">
        <v>131.97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5681.4</v>
      </c>
      <c r="D21" s="85">
        <v>5681.4</v>
      </c>
      <c r="E21" s="49"/>
      <c r="F21" s="85">
        <v>31.0</v>
      </c>
      <c r="G21" s="113">
        <v>31.0</v>
      </c>
      <c r="H21" s="85">
        <v>183.27096774193546</v>
      </c>
      <c r="I21" s="188">
        <v>112.92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93"/>
      <c r="C22" s="84">
        <v>7253.6</v>
      </c>
      <c r="D22" s="85">
        <v>7253.6</v>
      </c>
      <c r="E22" s="49"/>
      <c r="F22" s="85">
        <v>33.0</v>
      </c>
      <c r="G22" s="113">
        <v>33.0</v>
      </c>
      <c r="H22" s="85">
        <v>219.8060606060606</v>
      </c>
      <c r="I22" s="188">
        <v>0.0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93"/>
      <c r="C23" s="84">
        <v>7137.0</v>
      </c>
      <c r="D23" s="85">
        <v>7137.0</v>
      </c>
      <c r="E23" s="49"/>
      <c r="F23" s="85">
        <v>27.0</v>
      </c>
      <c r="G23" s="113">
        <v>27.0</v>
      </c>
      <c r="H23" s="85">
        <v>264.3333333333333</v>
      </c>
      <c r="I23" s="188">
        <v>215.69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120.0</v>
      </c>
      <c r="D24" s="85">
        <v>120.0</v>
      </c>
      <c r="E24" s="49"/>
      <c r="F24" s="85">
        <v>2.0</v>
      </c>
      <c r="G24" s="113">
        <v>2.0</v>
      </c>
      <c r="H24" s="85">
        <v>60.0</v>
      </c>
      <c r="I24" s="188">
        <v>0.0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93"/>
      <c r="C25" s="84">
        <v>7242.0</v>
      </c>
      <c r="D25" s="85">
        <v>7242.0</v>
      </c>
      <c r="E25" s="49"/>
      <c r="F25" s="85">
        <v>32.0</v>
      </c>
      <c r="G25" s="113">
        <v>32.0</v>
      </c>
      <c r="H25" s="85">
        <v>226.3125</v>
      </c>
      <c r="I25" s="188">
        <v>130.19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93"/>
      <c r="C26" s="84">
        <v>9947.2</v>
      </c>
      <c r="D26" s="85">
        <v>9947.2</v>
      </c>
      <c r="E26" s="49"/>
      <c r="F26" s="85">
        <v>42.0</v>
      </c>
      <c r="G26" s="113">
        <v>42.0</v>
      </c>
      <c r="H26" s="85">
        <v>236.83809523809526</v>
      </c>
      <c r="I26" s="188">
        <v>86.4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93"/>
      <c r="C27" s="84">
        <v>7975.6</v>
      </c>
      <c r="D27" s="85">
        <v>7975.6</v>
      </c>
      <c r="E27" s="49"/>
      <c r="F27" s="85">
        <v>35.0</v>
      </c>
      <c r="G27" s="113">
        <v>35.0</v>
      </c>
      <c r="H27" s="85">
        <v>227.87428571428572</v>
      </c>
      <c r="I27" s="188">
        <v>92.65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46231.0</v>
      </c>
      <c r="B28" s="93"/>
      <c r="C28" s="84">
        <v>7801.4</v>
      </c>
      <c r="D28" s="85">
        <v>7801.4</v>
      </c>
      <c r="E28" s="49"/>
      <c r="F28" s="85">
        <v>36.0</v>
      </c>
      <c r="G28" s="113">
        <v>36.0</v>
      </c>
      <c r="H28" s="85">
        <v>216.70555555555555</v>
      </c>
      <c r="I28" s="188">
        <v>222.74</v>
      </c>
      <c r="J28" s="31" t="s">
        <v>453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46230.0</v>
      </c>
      <c r="B29" s="93"/>
      <c r="C29" s="84">
        <v>6638.7</v>
      </c>
      <c r="D29" s="85">
        <v>6638.7</v>
      </c>
      <c r="E29" s="49"/>
      <c r="F29" s="85">
        <v>25.0</v>
      </c>
      <c r="G29" s="113">
        <v>25.0</v>
      </c>
      <c r="H29" s="85">
        <v>265.548</v>
      </c>
      <c r="I29" s="188">
        <v>0.0</v>
      </c>
      <c r="J29" s="31" t="s">
        <v>452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46227.0</v>
      </c>
      <c r="B30" s="93"/>
      <c r="C30" s="84">
        <v>7024.4</v>
      </c>
      <c r="D30" s="85">
        <v>7024.4</v>
      </c>
      <c r="E30" s="49"/>
      <c r="F30" s="85">
        <v>36.0</v>
      </c>
      <c r="G30" s="113">
        <v>36.0</v>
      </c>
      <c r="H30" s="85">
        <v>195.1222222222222</v>
      </c>
      <c r="I30" s="188">
        <v>551.63</v>
      </c>
      <c r="J30" s="31" t="s">
        <v>454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46226.0</v>
      </c>
      <c r="B31" s="93"/>
      <c r="C31" s="84">
        <v>7521.2</v>
      </c>
      <c r="D31" s="85">
        <v>7521.2</v>
      </c>
      <c r="E31" s="49"/>
      <c r="F31" s="85">
        <v>32.0</v>
      </c>
      <c r="G31" s="113">
        <v>32.0</v>
      </c>
      <c r="H31" s="85">
        <v>235.0375</v>
      </c>
      <c r="I31" s="188">
        <v>0.0</v>
      </c>
      <c r="J31" s="31" t="s">
        <v>455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46225.0</v>
      </c>
      <c r="B32" s="93"/>
      <c r="C32" s="84">
        <v>6605.4</v>
      </c>
      <c r="D32" s="85">
        <v>6605.4</v>
      </c>
      <c r="E32" s="49"/>
      <c r="F32" s="85">
        <v>34.0</v>
      </c>
      <c r="G32" s="113">
        <v>34.0</v>
      </c>
      <c r="H32" s="85">
        <v>194.27647058823527</v>
      </c>
      <c r="I32" s="188">
        <v>95.83</v>
      </c>
      <c r="J32" s="31" t="s">
        <v>456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46224.0</v>
      </c>
      <c r="B33" s="93"/>
      <c r="C33" s="84">
        <v>6697.4</v>
      </c>
      <c r="D33" s="85">
        <v>6697.4</v>
      </c>
      <c r="E33" s="49"/>
      <c r="F33" s="85">
        <v>32.0</v>
      </c>
      <c r="G33" s="113">
        <v>32.0</v>
      </c>
      <c r="H33" s="85">
        <v>209.29375</v>
      </c>
      <c r="I33" s="188">
        <v>0.0</v>
      </c>
      <c r="J33" s="31" t="s">
        <v>453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46223.0</v>
      </c>
      <c r="B34" s="93"/>
      <c r="C34" s="84">
        <v>5376.8</v>
      </c>
      <c r="D34" s="85">
        <v>5376.8</v>
      </c>
      <c r="E34" s="49"/>
      <c r="F34" s="85">
        <v>27.0</v>
      </c>
      <c r="G34" s="113">
        <v>27.0</v>
      </c>
      <c r="H34" s="85">
        <v>199.14074074074074</v>
      </c>
      <c r="I34" s="188">
        <v>0.0</v>
      </c>
      <c r="J34" s="31" t="s">
        <v>452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46222.0</v>
      </c>
      <c r="B35" s="93"/>
      <c r="C35" s="84">
        <v>69.0</v>
      </c>
      <c r="D35" s="85">
        <v>69.0</v>
      </c>
      <c r="E35" s="49"/>
      <c r="F35" s="85">
        <v>1.0</v>
      </c>
      <c r="G35" s="113">
        <v>1.0</v>
      </c>
      <c r="H35" s="85">
        <v>69.0</v>
      </c>
      <c r="I35" s="188">
        <v>84.54</v>
      </c>
      <c r="J35" s="31" t="s">
        <v>457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46221.0</v>
      </c>
      <c r="B36" s="93"/>
      <c r="C36" s="84">
        <v>60.0</v>
      </c>
      <c r="D36" s="85">
        <v>60.0</v>
      </c>
      <c r="E36" s="49"/>
      <c r="F36" s="85">
        <v>1.0</v>
      </c>
      <c r="G36" s="113">
        <v>1.0</v>
      </c>
      <c r="H36" s="85">
        <v>60.0</v>
      </c>
      <c r="I36" s="188">
        <v>81.75</v>
      </c>
      <c r="J36" s="31" t="s">
        <v>451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46220.0</v>
      </c>
      <c r="B37" s="93"/>
      <c r="C37" s="84">
        <v>6416.6</v>
      </c>
      <c r="D37" s="85">
        <v>6416.6</v>
      </c>
      <c r="E37" s="49"/>
      <c r="F37" s="85">
        <v>26.0</v>
      </c>
      <c r="G37" s="113">
        <v>26.0</v>
      </c>
      <c r="H37" s="85">
        <v>246.7923076923077</v>
      </c>
      <c r="I37" s="188">
        <v>601.56</v>
      </c>
      <c r="J37" s="31" t="s">
        <v>454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46219.0</v>
      </c>
      <c r="B38" s="93"/>
      <c r="C38" s="84">
        <v>8648.8</v>
      </c>
      <c r="D38" s="85">
        <v>8648.8</v>
      </c>
      <c r="E38" s="49"/>
      <c r="F38" s="85">
        <v>38.0</v>
      </c>
      <c r="G38" s="113">
        <v>38.0</v>
      </c>
      <c r="H38" s="85">
        <v>227.6</v>
      </c>
      <c r="I38" s="188">
        <v>578.1</v>
      </c>
      <c r="J38" s="31" t="s">
        <v>455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46218.0</v>
      </c>
      <c r="B39" s="93"/>
      <c r="C39" s="84">
        <v>9128.2</v>
      </c>
      <c r="D39" s="85">
        <v>9128.2</v>
      </c>
      <c r="E39" s="49"/>
      <c r="F39" s="85">
        <v>32.0</v>
      </c>
      <c r="G39" s="113">
        <v>32.0</v>
      </c>
      <c r="H39" s="85">
        <v>285.25625</v>
      </c>
      <c r="I39" s="188">
        <v>128.83</v>
      </c>
      <c r="J39" s="31" t="s">
        <v>456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46217.0</v>
      </c>
      <c r="B40" s="93"/>
      <c r="C40" s="84">
        <v>7601.0</v>
      </c>
      <c r="D40" s="85">
        <v>7601.0</v>
      </c>
      <c r="E40" s="49"/>
      <c r="F40" s="85">
        <v>33.0</v>
      </c>
      <c r="G40" s="113">
        <v>33.0</v>
      </c>
      <c r="H40" s="85">
        <v>230.33333333333334</v>
      </c>
      <c r="I40" s="188">
        <v>463.73</v>
      </c>
      <c r="J40" s="31" t="s">
        <v>453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46216.0</v>
      </c>
      <c r="B41" s="93"/>
      <c r="C41" s="84">
        <v>6118.0</v>
      </c>
      <c r="D41" s="85">
        <v>6118.0</v>
      </c>
      <c r="E41" s="49"/>
      <c r="F41" s="85">
        <v>26.0</v>
      </c>
      <c r="G41" s="113">
        <v>26.0</v>
      </c>
      <c r="H41" s="85">
        <v>235.30769230769232</v>
      </c>
      <c r="I41" s="188">
        <v>62.66</v>
      </c>
      <c r="J41" s="31" t="s">
        <v>452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46215.0</v>
      </c>
      <c r="B42" s="93"/>
      <c r="C42" s="84">
        <v>0.0</v>
      </c>
      <c r="D42" s="49"/>
      <c r="E42" s="49"/>
      <c r="F42" s="85">
        <v>1.0</v>
      </c>
      <c r="G42" s="113">
        <v>1.0</v>
      </c>
      <c r="H42" s="85">
        <v>0.0</v>
      </c>
      <c r="I42" s="188">
        <v>146.89</v>
      </c>
      <c r="J42" s="31" t="s">
        <v>457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46214.0</v>
      </c>
      <c r="B43" s="93"/>
      <c r="C43" s="84">
        <v>0.0</v>
      </c>
      <c r="D43" s="49"/>
      <c r="E43" s="49"/>
      <c r="F43" s="85">
        <v>0.0</v>
      </c>
      <c r="G43" s="94"/>
      <c r="H43" s="49"/>
      <c r="I43" s="188">
        <v>282.12</v>
      </c>
      <c r="J43" s="31" t="s">
        <v>451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46213.0</v>
      </c>
      <c r="B44" s="93"/>
      <c r="C44" s="84">
        <v>5932.6</v>
      </c>
      <c r="D44" s="85">
        <v>5932.6</v>
      </c>
      <c r="E44" s="49"/>
      <c r="F44" s="85">
        <v>27.0</v>
      </c>
      <c r="G44" s="113">
        <v>27.0</v>
      </c>
      <c r="H44" s="85">
        <v>219.72592592592594</v>
      </c>
      <c r="I44" s="188">
        <v>4053.29</v>
      </c>
      <c r="J44" s="31" t="s">
        <v>454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46212.0</v>
      </c>
      <c r="B45" s="93"/>
      <c r="C45" s="84">
        <v>7358.8</v>
      </c>
      <c r="D45" s="85">
        <v>7358.8</v>
      </c>
      <c r="E45" s="49"/>
      <c r="F45" s="85">
        <v>29.0</v>
      </c>
      <c r="G45" s="113">
        <v>29.0</v>
      </c>
      <c r="H45" s="85">
        <v>253.75172413793103</v>
      </c>
      <c r="I45" s="188">
        <v>30.75</v>
      </c>
      <c r="J45" s="31" t="s">
        <v>455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46211.0</v>
      </c>
      <c r="B46" s="93"/>
      <c r="C46" s="84">
        <v>7599.6</v>
      </c>
      <c r="D46" s="85">
        <v>7599.6</v>
      </c>
      <c r="E46" s="49"/>
      <c r="F46" s="85">
        <v>32.0</v>
      </c>
      <c r="G46" s="113">
        <v>32.0</v>
      </c>
      <c r="H46" s="85">
        <v>237.4875</v>
      </c>
      <c r="I46" s="188">
        <v>0.0</v>
      </c>
      <c r="J46" s="31" t="s">
        <v>456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46210.0</v>
      </c>
      <c r="B47" s="93"/>
      <c r="C47" s="84">
        <v>5229.0</v>
      </c>
      <c r="D47" s="85">
        <v>5229.0</v>
      </c>
      <c r="E47" s="49"/>
      <c r="F47" s="85">
        <v>27.0</v>
      </c>
      <c r="G47" s="113">
        <v>27.0</v>
      </c>
      <c r="H47" s="85">
        <v>193.66666666666666</v>
      </c>
      <c r="I47" s="188">
        <v>0.0</v>
      </c>
      <c r="J47" s="31" t="s">
        <v>453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46209.0</v>
      </c>
      <c r="B48" s="93"/>
      <c r="C48" s="84">
        <v>5868.0</v>
      </c>
      <c r="D48" s="85">
        <v>5868.0</v>
      </c>
      <c r="E48" s="49"/>
      <c r="F48" s="85">
        <v>29.0</v>
      </c>
      <c r="G48" s="113">
        <v>29.0</v>
      </c>
      <c r="H48" s="85">
        <v>202.3448275862069</v>
      </c>
      <c r="I48" s="188">
        <v>66.63</v>
      </c>
      <c r="J48" s="31" t="s">
        <v>452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46207.0</v>
      </c>
      <c r="B49" s="93"/>
      <c r="C49" s="84">
        <v>0.0</v>
      </c>
      <c r="D49" s="49"/>
      <c r="E49" s="49"/>
      <c r="F49" s="85">
        <v>0.0</v>
      </c>
      <c r="G49" s="94"/>
      <c r="H49" s="49"/>
      <c r="I49" s="188">
        <v>179.48</v>
      </c>
      <c r="J49" s="31" t="s">
        <v>451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46206.0</v>
      </c>
      <c r="B50" s="93"/>
      <c r="C50" s="84">
        <v>6860.4</v>
      </c>
      <c r="D50" s="85">
        <v>6860.4</v>
      </c>
      <c r="E50" s="49"/>
      <c r="F50" s="85">
        <v>39.0</v>
      </c>
      <c r="G50" s="113">
        <v>39.0</v>
      </c>
      <c r="H50" s="85">
        <v>175.9076923076923</v>
      </c>
      <c r="I50" s="188">
        <v>340.19</v>
      </c>
      <c r="J50" s="31" t="s">
        <v>454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46205.0</v>
      </c>
      <c r="B51" s="93"/>
      <c r="C51" s="84">
        <v>7712.8</v>
      </c>
      <c r="D51" s="85">
        <v>7712.8</v>
      </c>
      <c r="E51" s="49"/>
      <c r="F51" s="85">
        <v>31.0</v>
      </c>
      <c r="G51" s="113">
        <v>31.0</v>
      </c>
      <c r="H51" s="85">
        <v>248.8</v>
      </c>
      <c r="I51" s="188">
        <v>247.35</v>
      </c>
      <c r="J51" s="31" t="s">
        <v>455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46204.0</v>
      </c>
      <c r="B52" s="93"/>
      <c r="C52" s="84">
        <v>7194.4</v>
      </c>
      <c r="D52" s="85">
        <v>7194.4</v>
      </c>
      <c r="E52" s="49"/>
      <c r="F52" s="85">
        <v>34.0</v>
      </c>
      <c r="G52" s="113">
        <v>34.0</v>
      </c>
      <c r="H52" s="85">
        <v>211.6</v>
      </c>
      <c r="I52" s="188">
        <v>413.75</v>
      </c>
      <c r="J52" s="31" t="s">
        <v>456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46203.0</v>
      </c>
      <c r="B53" s="93"/>
      <c r="C53" s="84">
        <v>8426.2</v>
      </c>
      <c r="D53" s="85">
        <v>8426.2</v>
      </c>
      <c r="E53" s="49"/>
      <c r="F53" s="85">
        <v>34.0</v>
      </c>
      <c r="G53" s="113">
        <v>34.0</v>
      </c>
      <c r="H53" s="85">
        <v>247.8294117647059</v>
      </c>
      <c r="I53" s="188">
        <v>50.05</v>
      </c>
      <c r="J53" s="31" t="s">
        <v>453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46202.0</v>
      </c>
      <c r="B54" s="93"/>
      <c r="C54" s="84">
        <v>7811.0</v>
      </c>
      <c r="D54" s="85">
        <v>7811.0</v>
      </c>
      <c r="E54" s="49"/>
      <c r="F54" s="85">
        <v>28.0</v>
      </c>
      <c r="G54" s="113">
        <v>28.0</v>
      </c>
      <c r="H54" s="85">
        <v>278.9642857142857</v>
      </c>
      <c r="I54" s="188">
        <v>408.04</v>
      </c>
      <c r="J54" s="31" t="s">
        <v>452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46201.0</v>
      </c>
      <c r="B55" s="93"/>
      <c r="C55" s="84">
        <v>697.0</v>
      </c>
      <c r="D55" s="85">
        <v>697.0</v>
      </c>
      <c r="E55" s="49"/>
      <c r="F55" s="85">
        <v>1.0</v>
      </c>
      <c r="G55" s="113">
        <v>1.0</v>
      </c>
      <c r="H55" s="85">
        <v>697.0</v>
      </c>
      <c r="I55" s="188">
        <v>72.58</v>
      </c>
      <c r="J55" s="31" t="s">
        <v>457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46200.0</v>
      </c>
      <c r="B56" s="93"/>
      <c r="C56" s="84">
        <v>145.0</v>
      </c>
      <c r="D56" s="85">
        <v>145.0</v>
      </c>
      <c r="E56" s="49"/>
      <c r="F56" s="85">
        <v>1.0</v>
      </c>
      <c r="G56" s="113">
        <v>1.0</v>
      </c>
      <c r="H56" s="85">
        <v>145.0</v>
      </c>
      <c r="I56" s="188">
        <v>0.0</v>
      </c>
      <c r="J56" s="31" t="s">
        <v>451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46199.0</v>
      </c>
      <c r="B57" s="93"/>
      <c r="C57" s="84">
        <v>6957.2</v>
      </c>
      <c r="D57" s="85">
        <v>6957.2</v>
      </c>
      <c r="E57" s="49"/>
      <c r="F57" s="85">
        <v>28.0</v>
      </c>
      <c r="G57" s="113">
        <v>28.0</v>
      </c>
      <c r="H57" s="85">
        <v>248.47142857142856</v>
      </c>
      <c r="I57" s="188">
        <v>175.92</v>
      </c>
      <c r="J57" s="31" t="s">
        <v>454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46198.0</v>
      </c>
      <c r="B58" s="93"/>
      <c r="C58" s="84">
        <v>9708.0</v>
      </c>
      <c r="D58" s="85">
        <v>9708.0</v>
      </c>
      <c r="E58" s="49"/>
      <c r="F58" s="85">
        <v>44.0</v>
      </c>
      <c r="G58" s="113">
        <v>44.0</v>
      </c>
      <c r="H58" s="85">
        <v>220.63636363636363</v>
      </c>
      <c r="I58" s="188">
        <v>201.81</v>
      </c>
      <c r="J58" s="31" t="s">
        <v>455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46197.0</v>
      </c>
      <c r="B59" s="93"/>
      <c r="C59" s="84">
        <v>9869.2</v>
      </c>
      <c r="D59" s="85">
        <v>9869.2</v>
      </c>
      <c r="E59" s="49"/>
      <c r="F59" s="85">
        <v>43.0</v>
      </c>
      <c r="G59" s="113">
        <v>43.0</v>
      </c>
      <c r="H59" s="85">
        <v>229.51627906976745</v>
      </c>
      <c r="I59" s="188">
        <v>94.42</v>
      </c>
      <c r="J59" s="31" t="s">
        <v>456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46196.0</v>
      </c>
      <c r="B60" s="93"/>
      <c r="C60" s="84">
        <v>7832.0</v>
      </c>
      <c r="D60" s="85">
        <v>7832.0</v>
      </c>
      <c r="E60" s="49"/>
      <c r="F60" s="85">
        <v>37.0</v>
      </c>
      <c r="G60" s="113">
        <v>37.0</v>
      </c>
      <c r="H60" s="85">
        <v>211.67567567567568</v>
      </c>
      <c r="I60" s="188">
        <v>0.0</v>
      </c>
      <c r="J60" s="31" t="s">
        <v>453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46195.0</v>
      </c>
      <c r="B61" s="84">
        <v>312.0</v>
      </c>
      <c r="C61" s="84">
        <v>8338.0</v>
      </c>
      <c r="D61" s="85">
        <v>8650.0</v>
      </c>
      <c r="E61" s="85">
        <v>1.0</v>
      </c>
      <c r="F61" s="85">
        <v>38.0</v>
      </c>
      <c r="G61" s="113">
        <v>39.0</v>
      </c>
      <c r="H61" s="85">
        <v>221.7948717948718</v>
      </c>
      <c r="I61" s="188">
        <v>0.0</v>
      </c>
      <c r="J61" s="31" t="s">
        <v>452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46194.0</v>
      </c>
      <c r="B62" s="93"/>
      <c r="C62" s="84">
        <v>389.0</v>
      </c>
      <c r="D62" s="85">
        <v>389.0</v>
      </c>
      <c r="E62" s="49"/>
      <c r="F62" s="85">
        <v>2.0</v>
      </c>
      <c r="G62" s="113">
        <v>2.0</v>
      </c>
      <c r="H62" s="85">
        <v>194.5</v>
      </c>
      <c r="I62" s="188">
        <v>142.0</v>
      </c>
      <c r="J62" s="31" t="s">
        <v>457</v>
      </c>
      <c r="K62" s="52"/>
      <c r="L62" s="151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46193.0</v>
      </c>
      <c r="B63" s="93"/>
      <c r="C63" s="84">
        <v>0.0</v>
      </c>
      <c r="D63" s="49"/>
      <c r="E63" s="49"/>
      <c r="F63" s="85">
        <v>0.0</v>
      </c>
      <c r="G63" s="94"/>
      <c r="H63" s="49"/>
      <c r="I63" s="188">
        <v>493.06</v>
      </c>
      <c r="J63" s="31" t="s">
        <v>451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46192.0</v>
      </c>
      <c r="B64" s="93"/>
      <c r="C64" s="84">
        <v>6663.2</v>
      </c>
      <c r="D64" s="85">
        <v>6663.2</v>
      </c>
      <c r="E64" s="49"/>
      <c r="F64" s="85">
        <v>38.0</v>
      </c>
      <c r="G64" s="113">
        <v>38.0</v>
      </c>
      <c r="H64" s="85">
        <v>175.34736842105264</v>
      </c>
      <c r="I64" s="188">
        <v>69.47</v>
      </c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46191.0</v>
      </c>
      <c r="B65" s="93"/>
      <c r="C65" s="84">
        <v>11053.1</v>
      </c>
      <c r="D65" s="85">
        <v>11053.1</v>
      </c>
      <c r="E65" s="49"/>
      <c r="F65" s="85">
        <v>52.0</v>
      </c>
      <c r="G65" s="113">
        <v>52.0</v>
      </c>
      <c r="H65" s="85">
        <v>212.5596153846154</v>
      </c>
      <c r="I65" s="188">
        <v>823.11</v>
      </c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46190.0</v>
      </c>
      <c r="B66" s="93"/>
      <c r="C66" s="84">
        <v>7534.6</v>
      </c>
      <c r="D66" s="85">
        <v>7534.6</v>
      </c>
      <c r="E66" s="49"/>
      <c r="F66" s="85">
        <v>36.0</v>
      </c>
      <c r="G66" s="113">
        <v>36.0</v>
      </c>
      <c r="H66" s="85">
        <v>209.29444444444445</v>
      </c>
      <c r="I66" s="188">
        <v>0.0</v>
      </c>
      <c r="J66" s="31" t="s">
        <v>456</v>
      </c>
      <c r="K66" s="52"/>
      <c r="L66" s="158" t="s">
        <v>483</v>
      </c>
      <c r="M66" s="158" t="s">
        <v>486</v>
      </c>
      <c r="N66" s="159">
        <v>0.34</v>
      </c>
      <c r="O66" s="52"/>
      <c r="P66" s="41">
        <v>180.0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46189.0</v>
      </c>
      <c r="B67" s="84">
        <v>306.0</v>
      </c>
      <c r="C67" s="93"/>
      <c r="D67" s="85">
        <v>306.0</v>
      </c>
      <c r="E67" s="85">
        <v>1.0</v>
      </c>
      <c r="F67" s="49"/>
      <c r="G67" s="113">
        <v>1.0</v>
      </c>
      <c r="H67" s="85">
        <v>306.0</v>
      </c>
      <c r="I67" s="189"/>
      <c r="J67" s="31" t="s">
        <v>453</v>
      </c>
      <c r="K67" s="52"/>
      <c r="L67" s="158" t="s">
        <v>483</v>
      </c>
      <c r="M67" s="158" t="s">
        <v>491</v>
      </c>
      <c r="N67" s="159">
        <v>0.13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46188.0</v>
      </c>
      <c r="B68" s="93"/>
      <c r="C68" s="84">
        <v>6565.4</v>
      </c>
      <c r="D68" s="85">
        <v>6565.4</v>
      </c>
      <c r="E68" s="49"/>
      <c r="F68" s="85">
        <v>32.0</v>
      </c>
      <c r="G68" s="113">
        <v>32.0</v>
      </c>
      <c r="H68" s="85">
        <v>205.16875</v>
      </c>
      <c r="I68" s="188">
        <v>0.0</v>
      </c>
      <c r="J68" s="31" t="s">
        <v>452</v>
      </c>
      <c r="K68" s="52"/>
      <c r="L68" s="158" t="s">
        <v>483</v>
      </c>
      <c r="M68" s="158" t="s">
        <v>484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46187.0</v>
      </c>
      <c r="B69" s="93"/>
      <c r="C69" s="84">
        <v>0.0</v>
      </c>
      <c r="D69" s="49"/>
      <c r="E69" s="49"/>
      <c r="F69" s="85">
        <v>0.0</v>
      </c>
      <c r="G69" s="94"/>
      <c r="H69" s="49"/>
      <c r="I69" s="188">
        <v>724.59</v>
      </c>
      <c r="J69" s="31" t="s">
        <v>457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46186.0</v>
      </c>
      <c r="B70" s="93"/>
      <c r="C70" s="84">
        <v>0.0</v>
      </c>
      <c r="D70" s="49"/>
      <c r="E70" s="49"/>
      <c r="F70" s="85">
        <v>0.0</v>
      </c>
      <c r="G70" s="94"/>
      <c r="H70" s="49"/>
      <c r="I70" s="188">
        <v>177.08</v>
      </c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46185.0</v>
      </c>
      <c r="B71" s="93"/>
      <c r="C71" s="84">
        <v>277.0</v>
      </c>
      <c r="D71" s="85">
        <v>277.0</v>
      </c>
      <c r="E71" s="49"/>
      <c r="F71" s="85">
        <v>3.0</v>
      </c>
      <c r="G71" s="113">
        <v>3.0</v>
      </c>
      <c r="H71" s="85">
        <v>92.33333333333333</v>
      </c>
      <c r="I71" s="188">
        <v>349.87</v>
      </c>
      <c r="J71" s="31" t="s">
        <v>454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46184.0</v>
      </c>
      <c r="B72" s="93"/>
      <c r="C72" s="84">
        <v>7875.2</v>
      </c>
      <c r="D72" s="85">
        <v>7875.2</v>
      </c>
      <c r="E72" s="49"/>
      <c r="F72" s="85">
        <v>48.0</v>
      </c>
      <c r="G72" s="113">
        <v>48.0</v>
      </c>
      <c r="H72" s="85">
        <v>164.06666666666666</v>
      </c>
      <c r="I72" s="188">
        <v>227.0</v>
      </c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46183.0</v>
      </c>
      <c r="B73" s="93"/>
      <c r="C73" s="84">
        <v>4450.15</v>
      </c>
      <c r="D73" s="85">
        <v>4450.15</v>
      </c>
      <c r="E73" s="49"/>
      <c r="F73" s="85">
        <v>18.0</v>
      </c>
      <c r="G73" s="113">
        <v>18.0</v>
      </c>
      <c r="H73" s="85">
        <v>247.23055555555553</v>
      </c>
      <c r="I73" s="188">
        <v>309.86</v>
      </c>
      <c r="J73" s="31" t="s">
        <v>456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46182.0</v>
      </c>
      <c r="B74" s="84">
        <v>190.0</v>
      </c>
      <c r="C74" s="84">
        <v>9390.1</v>
      </c>
      <c r="D74" s="85">
        <v>9580.1</v>
      </c>
      <c r="E74" s="85">
        <v>1.0</v>
      </c>
      <c r="F74" s="85">
        <v>42.0</v>
      </c>
      <c r="G74" s="113">
        <v>43.0</v>
      </c>
      <c r="H74" s="85">
        <v>222.79302325581395</v>
      </c>
      <c r="I74" s="188">
        <v>0.0</v>
      </c>
      <c r="J74" s="31" t="s">
        <v>453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46181.0</v>
      </c>
      <c r="B75" s="84">
        <v>188.0</v>
      </c>
      <c r="C75" s="84">
        <v>5993.4</v>
      </c>
      <c r="D75" s="85">
        <v>6181.4</v>
      </c>
      <c r="E75" s="85">
        <v>1.0</v>
      </c>
      <c r="F75" s="85">
        <v>30.0</v>
      </c>
      <c r="G75" s="113">
        <v>31.0</v>
      </c>
      <c r="H75" s="85">
        <v>199.39999999999998</v>
      </c>
      <c r="I75" s="188">
        <v>441.58</v>
      </c>
      <c r="J75" s="31" t="s">
        <v>452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46180.0</v>
      </c>
      <c r="B76" s="93"/>
      <c r="C76" s="84">
        <v>861.0</v>
      </c>
      <c r="D76" s="85">
        <v>861.0</v>
      </c>
      <c r="E76" s="49"/>
      <c r="F76" s="85">
        <v>2.0</v>
      </c>
      <c r="G76" s="113">
        <v>2.0</v>
      </c>
      <c r="H76" s="85">
        <v>430.5</v>
      </c>
      <c r="I76" s="188">
        <v>119.49</v>
      </c>
      <c r="J76" s="31" t="s">
        <v>457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46179.0</v>
      </c>
      <c r="B77" s="93"/>
      <c r="C77" s="84">
        <v>0.0</v>
      </c>
      <c r="D77" s="49"/>
      <c r="E77" s="49"/>
      <c r="F77" s="85">
        <v>0.0</v>
      </c>
      <c r="G77" s="94"/>
      <c r="H77" s="49"/>
      <c r="I77" s="188">
        <v>59.77</v>
      </c>
      <c r="J77" s="31" t="s">
        <v>451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46178.0</v>
      </c>
      <c r="B78" s="93"/>
      <c r="C78" s="84">
        <v>8672.0</v>
      </c>
      <c r="D78" s="85">
        <v>8672.0</v>
      </c>
      <c r="E78" s="49"/>
      <c r="F78" s="85">
        <v>41.0</v>
      </c>
      <c r="G78" s="113">
        <v>41.0</v>
      </c>
      <c r="H78" s="85">
        <v>211.5121951219512</v>
      </c>
      <c r="I78" s="188">
        <v>23.99</v>
      </c>
      <c r="J78" s="31" t="s">
        <v>454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46177.0</v>
      </c>
      <c r="B79" s="93"/>
      <c r="C79" s="84">
        <v>8847.9</v>
      </c>
      <c r="D79" s="85">
        <v>8847.9</v>
      </c>
      <c r="E79" s="49"/>
      <c r="F79" s="85">
        <v>38.0</v>
      </c>
      <c r="G79" s="113">
        <v>38.0</v>
      </c>
      <c r="H79" s="85">
        <v>232.8394736842105</v>
      </c>
      <c r="I79" s="188">
        <v>12.34</v>
      </c>
      <c r="J79" s="31" t="s">
        <v>455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46176.0</v>
      </c>
      <c r="B80" s="93"/>
      <c r="C80" s="84">
        <v>9849.1</v>
      </c>
      <c r="D80" s="85">
        <v>9849.1</v>
      </c>
      <c r="E80" s="49"/>
      <c r="F80" s="85">
        <v>40.0</v>
      </c>
      <c r="G80" s="113">
        <v>40.0</v>
      </c>
      <c r="H80" s="85">
        <v>246.22750000000002</v>
      </c>
      <c r="I80" s="188">
        <v>1.97</v>
      </c>
      <c r="J80" s="31" t="s">
        <v>456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46175.0</v>
      </c>
      <c r="B81" s="84">
        <v>291.0</v>
      </c>
      <c r="C81" s="84">
        <v>8686.9</v>
      </c>
      <c r="D81" s="85">
        <v>8977.9</v>
      </c>
      <c r="E81" s="85">
        <v>1.0</v>
      </c>
      <c r="F81" s="85">
        <v>39.0</v>
      </c>
      <c r="G81" s="113">
        <v>40.0</v>
      </c>
      <c r="H81" s="85">
        <v>224.4475</v>
      </c>
      <c r="I81" s="188">
        <v>101.86</v>
      </c>
      <c r="J81" s="31" t="s">
        <v>453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46174.0</v>
      </c>
      <c r="B82" s="93"/>
      <c r="C82" s="84">
        <v>11365.4</v>
      </c>
      <c r="D82" s="85">
        <v>11365.4</v>
      </c>
      <c r="E82" s="49"/>
      <c r="F82" s="85">
        <v>46.0</v>
      </c>
      <c r="G82" s="113">
        <v>46.0</v>
      </c>
      <c r="H82" s="85">
        <v>247.07391304347826</v>
      </c>
      <c r="I82" s="188">
        <v>46.17</v>
      </c>
      <c r="J82" s="31" t="s">
        <v>452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46172.0</v>
      </c>
      <c r="B83" s="93"/>
      <c r="C83" s="84">
        <v>0.0</v>
      </c>
      <c r="D83" s="49"/>
      <c r="E83" s="49"/>
      <c r="F83" s="85">
        <v>0.0</v>
      </c>
      <c r="G83" s="94"/>
      <c r="H83" s="49"/>
      <c r="I83" s="188">
        <v>33.24</v>
      </c>
      <c r="J83" s="31" t="s">
        <v>451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46171.0</v>
      </c>
      <c r="B84" s="93"/>
      <c r="C84" s="84">
        <v>11040.2</v>
      </c>
      <c r="D84" s="85">
        <v>11040.2</v>
      </c>
      <c r="E84" s="49"/>
      <c r="F84" s="85">
        <v>48.0</v>
      </c>
      <c r="G84" s="113">
        <v>48.0</v>
      </c>
      <c r="H84" s="85">
        <v>230.0041666666667</v>
      </c>
      <c r="I84" s="188">
        <v>133.66</v>
      </c>
      <c r="J84" s="31" t="s">
        <v>454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46170.0</v>
      </c>
      <c r="B85" s="84">
        <v>96.0</v>
      </c>
      <c r="C85" s="84">
        <v>10108.0</v>
      </c>
      <c r="D85" s="85">
        <v>10204.0</v>
      </c>
      <c r="E85" s="85">
        <v>1.0</v>
      </c>
      <c r="F85" s="85">
        <v>42.0</v>
      </c>
      <c r="G85" s="113">
        <v>43.0</v>
      </c>
      <c r="H85" s="85">
        <v>237.30232558139534</v>
      </c>
      <c r="I85" s="188">
        <v>98.0</v>
      </c>
      <c r="J85" s="31" t="s">
        <v>455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46169.0</v>
      </c>
      <c r="B86" s="93"/>
      <c r="C86" s="84">
        <v>9458.6</v>
      </c>
      <c r="D86" s="85">
        <v>9458.6</v>
      </c>
      <c r="E86" s="49"/>
      <c r="F86" s="85">
        <v>45.0</v>
      </c>
      <c r="G86" s="113">
        <v>45.0</v>
      </c>
      <c r="H86" s="85">
        <v>210.19111111111113</v>
      </c>
      <c r="I86" s="188">
        <v>1358.57</v>
      </c>
      <c r="J86" s="31" t="s">
        <v>456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46168.0</v>
      </c>
      <c r="B87" s="93"/>
      <c r="C87" s="84">
        <v>7995.6</v>
      </c>
      <c r="D87" s="85">
        <v>7995.6</v>
      </c>
      <c r="E87" s="49"/>
      <c r="F87" s="85">
        <v>30.0</v>
      </c>
      <c r="G87" s="113">
        <v>30.0</v>
      </c>
      <c r="H87" s="85">
        <v>266.52000000000004</v>
      </c>
      <c r="I87" s="188">
        <v>887.55</v>
      </c>
      <c r="J87" s="31" t="s">
        <v>453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46166.0</v>
      </c>
      <c r="B88" s="93"/>
      <c r="C88" s="84">
        <v>0.0</v>
      </c>
      <c r="D88" s="49"/>
      <c r="E88" s="49"/>
      <c r="F88" s="85">
        <v>0.0</v>
      </c>
      <c r="G88" s="94"/>
      <c r="H88" s="49"/>
      <c r="I88" s="188">
        <v>741.7</v>
      </c>
      <c r="J88" s="31" t="s">
        <v>457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46165.0</v>
      </c>
      <c r="B89" s="93"/>
      <c r="C89" s="84">
        <v>0.0</v>
      </c>
      <c r="D89" s="49"/>
      <c r="E89" s="49"/>
      <c r="F89" s="85">
        <v>0.0</v>
      </c>
      <c r="G89" s="94"/>
      <c r="H89" s="49"/>
      <c r="I89" s="188">
        <v>367.32</v>
      </c>
      <c r="J89" s="31" t="s">
        <v>451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46164.0</v>
      </c>
      <c r="B90" s="93"/>
      <c r="C90" s="84">
        <v>0.0</v>
      </c>
      <c r="D90" s="49"/>
      <c r="E90" s="49"/>
      <c r="F90" s="85">
        <v>0.0</v>
      </c>
      <c r="G90" s="94"/>
      <c r="H90" s="49"/>
      <c r="I90" s="188">
        <v>281.15</v>
      </c>
      <c r="J90" s="31" t="s">
        <v>454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46163.0</v>
      </c>
      <c r="B91" s="84">
        <v>366.0</v>
      </c>
      <c r="C91" s="84">
        <v>8631.0</v>
      </c>
      <c r="D91" s="85">
        <v>8997.0</v>
      </c>
      <c r="E91" s="85">
        <v>1.0</v>
      </c>
      <c r="F91" s="85">
        <v>31.0</v>
      </c>
      <c r="G91" s="113">
        <v>32.0</v>
      </c>
      <c r="H91" s="85">
        <v>281.15625</v>
      </c>
      <c r="I91" s="188">
        <v>298.55</v>
      </c>
      <c r="J91" s="31" t="s">
        <v>455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46162.0</v>
      </c>
      <c r="B92" s="93"/>
      <c r="C92" s="84">
        <v>9716.35</v>
      </c>
      <c r="D92" s="85">
        <v>9716.35</v>
      </c>
      <c r="E92" s="49"/>
      <c r="F92" s="85">
        <v>38.0</v>
      </c>
      <c r="G92" s="113">
        <v>38.0</v>
      </c>
      <c r="H92" s="85">
        <v>255.69342105263158</v>
      </c>
      <c r="I92" s="188">
        <v>1426.77</v>
      </c>
      <c r="J92" s="31" t="s">
        <v>456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46161.0</v>
      </c>
      <c r="B93" s="84">
        <v>277.0</v>
      </c>
      <c r="C93" s="84">
        <v>7748.6</v>
      </c>
      <c r="D93" s="85">
        <v>8025.6</v>
      </c>
      <c r="E93" s="85">
        <v>1.0</v>
      </c>
      <c r="F93" s="85">
        <v>36.0</v>
      </c>
      <c r="G93" s="113">
        <v>37.0</v>
      </c>
      <c r="H93" s="85">
        <v>216.9081081081081</v>
      </c>
      <c r="I93" s="188">
        <v>461.28</v>
      </c>
      <c r="J93" s="31" t="s">
        <v>453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46160.0</v>
      </c>
      <c r="B94" s="93"/>
      <c r="C94" s="84">
        <v>10431.4</v>
      </c>
      <c r="D94" s="85">
        <v>10431.4</v>
      </c>
      <c r="E94" s="49"/>
      <c r="F94" s="85">
        <v>45.0</v>
      </c>
      <c r="G94" s="113">
        <v>45.0</v>
      </c>
      <c r="H94" s="85">
        <v>231.80888888888887</v>
      </c>
      <c r="I94" s="188">
        <v>592.33</v>
      </c>
      <c r="J94" s="31" t="s">
        <v>452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46159.0</v>
      </c>
      <c r="B95" s="93"/>
      <c r="C95" s="84">
        <v>583.0</v>
      </c>
      <c r="D95" s="85">
        <v>583.0</v>
      </c>
      <c r="E95" s="49"/>
      <c r="F95" s="85">
        <v>2.0</v>
      </c>
      <c r="G95" s="113">
        <v>2.0</v>
      </c>
      <c r="H95" s="85">
        <v>291.5</v>
      </c>
      <c r="I95" s="188">
        <v>618.53</v>
      </c>
      <c r="J95" s="31" t="s">
        <v>457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46158.0</v>
      </c>
      <c r="B96" s="93"/>
      <c r="C96" s="84">
        <v>145.0</v>
      </c>
      <c r="D96" s="85">
        <v>145.0</v>
      </c>
      <c r="E96" s="49"/>
      <c r="F96" s="85">
        <v>1.0</v>
      </c>
      <c r="G96" s="113">
        <v>1.0</v>
      </c>
      <c r="H96" s="85">
        <v>145.0</v>
      </c>
      <c r="I96" s="188">
        <v>0.0</v>
      </c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46157.0</v>
      </c>
      <c r="B97" s="93"/>
      <c r="C97" s="84">
        <v>8336.8</v>
      </c>
      <c r="D97" s="85">
        <v>8336.8</v>
      </c>
      <c r="E97" s="49"/>
      <c r="F97" s="85">
        <v>40.0</v>
      </c>
      <c r="G97" s="113">
        <v>40.0</v>
      </c>
      <c r="H97" s="85">
        <v>208.42</v>
      </c>
      <c r="I97" s="188">
        <v>4.8</v>
      </c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46156.0</v>
      </c>
      <c r="B98" s="93"/>
      <c r="C98" s="84">
        <v>7007.4</v>
      </c>
      <c r="D98" s="85">
        <v>7007.4</v>
      </c>
      <c r="E98" s="49"/>
      <c r="F98" s="85">
        <v>33.0</v>
      </c>
      <c r="G98" s="113">
        <v>33.0</v>
      </c>
      <c r="H98" s="85">
        <v>212.34545454545454</v>
      </c>
      <c r="I98" s="188">
        <v>56.35</v>
      </c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46155.0</v>
      </c>
      <c r="B99" s="93"/>
      <c r="C99" s="84">
        <v>8335.6</v>
      </c>
      <c r="D99" s="85">
        <v>8335.6</v>
      </c>
      <c r="E99" s="49"/>
      <c r="F99" s="85">
        <v>43.0</v>
      </c>
      <c r="G99" s="113">
        <v>43.0</v>
      </c>
      <c r="H99" s="85">
        <v>193.85116279069769</v>
      </c>
      <c r="I99" s="188">
        <v>393.02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46154.0</v>
      </c>
      <c r="B100" s="84">
        <v>209.0</v>
      </c>
      <c r="C100" s="84">
        <v>9005.9</v>
      </c>
      <c r="D100" s="85">
        <v>9214.9</v>
      </c>
      <c r="E100" s="85">
        <v>1.0</v>
      </c>
      <c r="F100" s="85">
        <v>38.0</v>
      </c>
      <c r="G100" s="113">
        <v>39.0</v>
      </c>
      <c r="H100" s="85">
        <v>236.27948717948718</v>
      </c>
      <c r="I100" s="188">
        <v>48.11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46153.0</v>
      </c>
      <c r="B101" s="93"/>
      <c r="C101" s="84">
        <v>569.0</v>
      </c>
      <c r="D101" s="85">
        <v>569.0</v>
      </c>
      <c r="E101" s="49"/>
      <c r="F101" s="85">
        <v>3.0</v>
      </c>
      <c r="G101" s="113">
        <v>3.0</v>
      </c>
      <c r="H101" s="85">
        <v>189.66666666666666</v>
      </c>
      <c r="I101" s="188">
        <v>5.66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46151.0</v>
      </c>
      <c r="B102" s="93"/>
      <c r="C102" s="84">
        <v>100.0</v>
      </c>
      <c r="D102" s="85">
        <v>100.0</v>
      </c>
      <c r="E102" s="49"/>
      <c r="F102" s="85">
        <v>1.0</v>
      </c>
      <c r="G102" s="113">
        <v>1.0</v>
      </c>
      <c r="H102" s="85">
        <v>100.0</v>
      </c>
      <c r="I102" s="188">
        <v>52.02</v>
      </c>
      <c r="J102" s="31" t="s">
        <v>451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46150.0</v>
      </c>
      <c r="B103" s="93"/>
      <c r="C103" s="84">
        <v>8916.35</v>
      </c>
      <c r="D103" s="85">
        <v>8916.35</v>
      </c>
      <c r="E103" s="49"/>
      <c r="F103" s="85">
        <v>40.0</v>
      </c>
      <c r="G103" s="113">
        <v>40.0</v>
      </c>
      <c r="H103" s="85">
        <v>222.90875</v>
      </c>
      <c r="I103" s="188">
        <v>0.0</v>
      </c>
      <c r="J103" s="31" t="s">
        <v>454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46149.0</v>
      </c>
      <c r="B104" s="84">
        <v>569.0</v>
      </c>
      <c r="C104" s="84">
        <v>8690.2</v>
      </c>
      <c r="D104" s="85">
        <v>9259.2</v>
      </c>
      <c r="E104" s="85">
        <v>3.0</v>
      </c>
      <c r="F104" s="85">
        <v>40.0</v>
      </c>
      <c r="G104" s="113">
        <v>43.0</v>
      </c>
      <c r="H104" s="85">
        <v>215.33023255813956</v>
      </c>
      <c r="I104" s="188">
        <v>484.29</v>
      </c>
      <c r="J104" s="31" t="s">
        <v>455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46148.0</v>
      </c>
      <c r="B105" s="84">
        <v>98.0</v>
      </c>
      <c r="C105" s="84">
        <v>10530.0</v>
      </c>
      <c r="D105" s="85">
        <v>10628.0</v>
      </c>
      <c r="E105" s="85">
        <v>1.0</v>
      </c>
      <c r="F105" s="85">
        <v>46.0</v>
      </c>
      <c r="G105" s="113">
        <v>47.0</v>
      </c>
      <c r="H105" s="85">
        <v>226.12765957446808</v>
      </c>
      <c r="I105" s="188">
        <v>48.65</v>
      </c>
      <c r="J105" s="31" t="s">
        <v>456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46147.0</v>
      </c>
      <c r="B106" s="93"/>
      <c r="C106" s="84">
        <v>9648.9</v>
      </c>
      <c r="D106" s="85">
        <v>9648.9</v>
      </c>
      <c r="E106" s="49"/>
      <c r="F106" s="85">
        <v>48.0</v>
      </c>
      <c r="G106" s="113">
        <v>48.0</v>
      </c>
      <c r="H106" s="85">
        <v>201.01874999999998</v>
      </c>
      <c r="I106" s="188">
        <v>91.38</v>
      </c>
      <c r="J106" s="31" t="s">
        <v>453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46146.0</v>
      </c>
      <c r="B107" s="93"/>
      <c r="C107" s="84">
        <v>6346.0</v>
      </c>
      <c r="D107" s="85">
        <v>6346.0</v>
      </c>
      <c r="E107" s="49"/>
      <c r="F107" s="85">
        <v>27.0</v>
      </c>
      <c r="G107" s="113">
        <v>27.0</v>
      </c>
      <c r="H107" s="85">
        <v>235.03703703703704</v>
      </c>
      <c r="I107" s="188">
        <v>0.0</v>
      </c>
      <c r="J107" s="31" t="s">
        <v>452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46145.0</v>
      </c>
      <c r="B108" s="93"/>
      <c r="C108" s="84">
        <v>0.0</v>
      </c>
      <c r="D108" s="49"/>
      <c r="E108" s="49"/>
      <c r="F108" s="85">
        <v>0.0</v>
      </c>
      <c r="G108" s="94"/>
      <c r="H108" s="49"/>
      <c r="I108" s="188">
        <v>0.0</v>
      </c>
      <c r="J108" s="31" t="s">
        <v>457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46143.0</v>
      </c>
      <c r="B109" s="93"/>
      <c r="C109" s="84">
        <v>50.0</v>
      </c>
      <c r="D109" s="85">
        <v>50.0</v>
      </c>
      <c r="E109" s="49"/>
      <c r="F109" s="85">
        <v>1.0</v>
      </c>
      <c r="G109" s="113">
        <v>1.0</v>
      </c>
      <c r="H109" s="85">
        <v>50.0</v>
      </c>
      <c r="I109" s="188">
        <v>94.03</v>
      </c>
      <c r="J109" s="31" t="s">
        <v>454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46142.0</v>
      </c>
      <c r="B110" s="84">
        <v>612.0</v>
      </c>
      <c r="C110" s="84">
        <v>5993.3</v>
      </c>
      <c r="D110" s="85">
        <v>6605.3</v>
      </c>
      <c r="E110" s="85">
        <v>3.0</v>
      </c>
      <c r="F110" s="85">
        <v>29.0</v>
      </c>
      <c r="G110" s="113">
        <v>32.0</v>
      </c>
      <c r="H110" s="85">
        <v>206.415625</v>
      </c>
      <c r="I110" s="188">
        <v>1117.37</v>
      </c>
      <c r="J110" s="31" t="s">
        <v>455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46141.0</v>
      </c>
      <c r="B111" s="93"/>
      <c r="C111" s="84">
        <v>9350.0</v>
      </c>
      <c r="D111" s="85">
        <v>9350.0</v>
      </c>
      <c r="E111" s="49"/>
      <c r="F111" s="85">
        <v>34.0</v>
      </c>
      <c r="G111" s="113">
        <v>34.0</v>
      </c>
      <c r="H111" s="85">
        <v>275.0</v>
      </c>
      <c r="I111" s="188">
        <v>34.75</v>
      </c>
      <c r="J111" s="31" t="s">
        <v>456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46140.0</v>
      </c>
      <c r="B112" s="84">
        <v>561.0</v>
      </c>
      <c r="C112" s="84">
        <v>8473.2</v>
      </c>
      <c r="D112" s="85">
        <v>9034.2</v>
      </c>
      <c r="E112" s="85">
        <v>1.0</v>
      </c>
      <c r="F112" s="85">
        <v>39.0</v>
      </c>
      <c r="G112" s="113">
        <v>40.0</v>
      </c>
      <c r="H112" s="85">
        <v>225.85500000000002</v>
      </c>
      <c r="I112" s="188">
        <v>97.84</v>
      </c>
      <c r="J112" s="31" t="s">
        <v>453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46139.0</v>
      </c>
      <c r="B113" s="93"/>
      <c r="C113" s="84">
        <v>7564.5</v>
      </c>
      <c r="D113" s="85">
        <v>7564.5</v>
      </c>
      <c r="E113" s="49"/>
      <c r="F113" s="85">
        <v>34.0</v>
      </c>
      <c r="G113" s="113">
        <v>34.0</v>
      </c>
      <c r="H113" s="85">
        <v>222.48529411764707</v>
      </c>
      <c r="I113" s="188">
        <v>195.96</v>
      </c>
      <c r="J113" s="31" t="s">
        <v>452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46138.0</v>
      </c>
      <c r="B114" s="93"/>
      <c r="C114" s="84">
        <v>1271.3</v>
      </c>
      <c r="D114" s="85">
        <v>1271.3</v>
      </c>
      <c r="E114" s="49"/>
      <c r="F114" s="85">
        <v>3.0</v>
      </c>
      <c r="G114" s="113">
        <v>3.0</v>
      </c>
      <c r="H114" s="85">
        <v>423.76666666666665</v>
      </c>
      <c r="I114" s="188">
        <v>154.0</v>
      </c>
      <c r="J114" s="31" t="s">
        <v>457</v>
      </c>
      <c r="K114" s="31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46137.0</v>
      </c>
      <c r="B115" s="93"/>
      <c r="C115" s="84">
        <v>165.0</v>
      </c>
      <c r="D115" s="85">
        <v>165.0</v>
      </c>
      <c r="E115" s="49"/>
      <c r="F115" s="85">
        <v>1.0</v>
      </c>
      <c r="G115" s="113">
        <v>1.0</v>
      </c>
      <c r="H115" s="85">
        <v>165.0</v>
      </c>
      <c r="I115" s="188">
        <v>148.89</v>
      </c>
      <c r="J115" s="31" t="s">
        <v>451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46136.0</v>
      </c>
      <c r="B116" s="93"/>
      <c r="C116" s="84">
        <v>9333.1</v>
      </c>
      <c r="D116" s="85">
        <v>9333.1</v>
      </c>
      <c r="E116" s="49"/>
      <c r="F116" s="85">
        <v>40.0</v>
      </c>
      <c r="G116" s="113">
        <v>40.0</v>
      </c>
      <c r="H116" s="85">
        <v>233.32750000000001</v>
      </c>
      <c r="I116" s="188">
        <v>363.2</v>
      </c>
      <c r="J116" s="31" t="s">
        <v>454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46134.0</v>
      </c>
      <c r="B117" s="84">
        <v>318.0</v>
      </c>
      <c r="C117" s="84">
        <v>9788.8</v>
      </c>
      <c r="D117" s="85">
        <v>10106.8</v>
      </c>
      <c r="E117" s="85">
        <v>1.0</v>
      </c>
      <c r="F117" s="85">
        <v>41.0</v>
      </c>
      <c r="G117" s="113">
        <v>42.0</v>
      </c>
      <c r="H117" s="85">
        <v>240.63809523809522</v>
      </c>
      <c r="I117" s="188">
        <v>32.19</v>
      </c>
      <c r="J117" s="31" t="s">
        <v>456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46133.0</v>
      </c>
      <c r="B118" s="93"/>
      <c r="C118" s="84">
        <v>5500.6</v>
      </c>
      <c r="D118" s="85">
        <v>5500.6</v>
      </c>
      <c r="E118" s="49"/>
      <c r="F118" s="85">
        <v>23.0</v>
      </c>
      <c r="G118" s="113">
        <v>23.0</v>
      </c>
      <c r="H118" s="85">
        <v>239.15652173913045</v>
      </c>
      <c r="I118" s="188">
        <v>644.16</v>
      </c>
      <c r="J118" s="31" t="s">
        <v>453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46132.0</v>
      </c>
      <c r="B119" s="84">
        <v>148.0</v>
      </c>
      <c r="C119" s="84">
        <v>7736.6</v>
      </c>
      <c r="D119" s="85">
        <v>7884.6</v>
      </c>
      <c r="E119" s="85">
        <v>1.0</v>
      </c>
      <c r="F119" s="85">
        <v>33.0</v>
      </c>
      <c r="G119" s="113">
        <v>34.0</v>
      </c>
      <c r="H119" s="85">
        <v>231.9</v>
      </c>
      <c r="I119" s="188">
        <v>0.0</v>
      </c>
      <c r="J119" s="31" t="s">
        <v>452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46131.0</v>
      </c>
      <c r="B120" s="93"/>
      <c r="C120" s="84">
        <v>238.0</v>
      </c>
      <c r="D120" s="85">
        <v>238.0</v>
      </c>
      <c r="E120" s="49"/>
      <c r="F120" s="85">
        <v>1.0</v>
      </c>
      <c r="G120" s="113">
        <v>1.0</v>
      </c>
      <c r="H120" s="85">
        <v>238.0</v>
      </c>
      <c r="I120" s="188">
        <v>0.0</v>
      </c>
      <c r="J120" s="31" t="s">
        <v>457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46129.0</v>
      </c>
      <c r="B121" s="93"/>
      <c r="C121" s="84">
        <v>9098.4</v>
      </c>
      <c r="D121" s="85">
        <v>9098.4</v>
      </c>
      <c r="E121" s="49"/>
      <c r="F121" s="85">
        <v>46.0</v>
      </c>
      <c r="G121" s="113">
        <v>46.0</v>
      </c>
      <c r="H121" s="85">
        <v>197.79130434782607</v>
      </c>
      <c r="I121" s="188">
        <v>9.6</v>
      </c>
      <c r="J121" s="31" t="s">
        <v>454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46128.0</v>
      </c>
      <c r="B122" s="93"/>
      <c r="C122" s="84">
        <v>7246.1</v>
      </c>
      <c r="D122" s="85">
        <v>7246.1</v>
      </c>
      <c r="E122" s="49"/>
      <c r="F122" s="85">
        <v>36.0</v>
      </c>
      <c r="G122" s="113">
        <v>36.0</v>
      </c>
      <c r="H122" s="85">
        <v>201.28055555555557</v>
      </c>
      <c r="I122" s="188">
        <v>45.5</v>
      </c>
      <c r="J122" s="31" t="s">
        <v>455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46127.0</v>
      </c>
      <c r="B123" s="93"/>
      <c r="C123" s="84">
        <v>9493.8</v>
      </c>
      <c r="D123" s="85">
        <v>9493.8</v>
      </c>
      <c r="E123" s="49"/>
      <c r="F123" s="85">
        <v>39.0</v>
      </c>
      <c r="G123" s="113">
        <v>39.0</v>
      </c>
      <c r="H123" s="85">
        <v>243.43076923076922</v>
      </c>
      <c r="I123" s="188">
        <v>325.57</v>
      </c>
      <c r="J123" s="31" t="s">
        <v>456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46126.0</v>
      </c>
      <c r="B124" s="93"/>
      <c r="C124" s="84">
        <v>6659.0</v>
      </c>
      <c r="D124" s="85">
        <v>6659.0</v>
      </c>
      <c r="E124" s="49"/>
      <c r="F124" s="85">
        <v>31.0</v>
      </c>
      <c r="G124" s="113">
        <v>31.0</v>
      </c>
      <c r="H124" s="85">
        <v>214.80645161290323</v>
      </c>
      <c r="I124" s="188">
        <v>0.0</v>
      </c>
      <c r="J124" s="31" t="s">
        <v>453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46125.0</v>
      </c>
      <c r="B125" s="93"/>
      <c r="C125" s="84">
        <v>6853.6</v>
      </c>
      <c r="D125" s="85">
        <v>6853.6</v>
      </c>
      <c r="E125" s="49"/>
      <c r="F125" s="85">
        <v>32.0</v>
      </c>
      <c r="G125" s="113">
        <v>32.0</v>
      </c>
      <c r="H125" s="85">
        <v>214.175</v>
      </c>
      <c r="I125" s="188">
        <v>70.77</v>
      </c>
      <c r="J125" s="31" t="s">
        <v>452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46124.0</v>
      </c>
      <c r="B126" s="93"/>
      <c r="C126" s="84">
        <v>0.0</v>
      </c>
      <c r="D126" s="49"/>
      <c r="E126" s="49"/>
      <c r="F126" s="85">
        <v>0.0</v>
      </c>
      <c r="G126" s="94"/>
      <c r="H126" s="49"/>
      <c r="I126" s="188">
        <v>496.53</v>
      </c>
      <c r="J126" s="31" t="s">
        <v>457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46123.0</v>
      </c>
      <c r="B127" s="93"/>
      <c r="C127" s="84">
        <v>373.8</v>
      </c>
      <c r="D127" s="85">
        <v>373.8</v>
      </c>
      <c r="E127" s="49"/>
      <c r="F127" s="85">
        <v>3.0</v>
      </c>
      <c r="G127" s="113">
        <v>3.0</v>
      </c>
      <c r="H127" s="85">
        <v>124.60000000000001</v>
      </c>
      <c r="I127" s="188">
        <v>0.0</v>
      </c>
      <c r="J127" s="31" t="s">
        <v>451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46122.0</v>
      </c>
      <c r="B128" s="84">
        <v>225.0</v>
      </c>
      <c r="C128" s="84">
        <v>7628.8</v>
      </c>
      <c r="D128" s="85">
        <v>7853.8</v>
      </c>
      <c r="E128" s="85">
        <v>1.0</v>
      </c>
      <c r="F128" s="85">
        <v>30.0</v>
      </c>
      <c r="G128" s="113">
        <v>31.0</v>
      </c>
      <c r="H128" s="85">
        <v>253.3483870967742</v>
      </c>
      <c r="I128" s="188">
        <v>137.31</v>
      </c>
      <c r="J128" s="31" t="s">
        <v>454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46121.0</v>
      </c>
      <c r="B129" s="93"/>
      <c r="C129" s="84">
        <v>8890.0</v>
      </c>
      <c r="D129" s="85">
        <v>8890.0</v>
      </c>
      <c r="E129" s="49"/>
      <c r="F129" s="85">
        <v>33.0</v>
      </c>
      <c r="G129" s="113">
        <v>33.0</v>
      </c>
      <c r="H129" s="85">
        <v>269.3939393939394</v>
      </c>
      <c r="I129" s="188">
        <v>237.27</v>
      </c>
      <c r="J129" s="31" t="s">
        <v>455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46120.0</v>
      </c>
      <c r="B130" s="93"/>
      <c r="C130" s="84">
        <v>8732.6</v>
      </c>
      <c r="D130" s="85">
        <v>8732.6</v>
      </c>
      <c r="E130" s="49"/>
      <c r="F130" s="85">
        <v>37.0</v>
      </c>
      <c r="G130" s="113">
        <v>37.0</v>
      </c>
      <c r="H130" s="85">
        <v>236.01621621621624</v>
      </c>
      <c r="I130" s="188">
        <v>519.13</v>
      </c>
      <c r="J130" s="31" t="s">
        <v>456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46119.0</v>
      </c>
      <c r="B131" s="84">
        <v>400.0</v>
      </c>
      <c r="C131" s="84">
        <v>6482.0</v>
      </c>
      <c r="D131" s="85">
        <v>6882.0</v>
      </c>
      <c r="E131" s="85">
        <v>1.0</v>
      </c>
      <c r="F131" s="85">
        <v>37.0</v>
      </c>
      <c r="G131" s="113">
        <v>38.0</v>
      </c>
      <c r="H131" s="85">
        <v>181.10526315789474</v>
      </c>
      <c r="I131" s="188">
        <v>0.0</v>
      </c>
      <c r="J131" s="31" t="s">
        <v>453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46118.0</v>
      </c>
      <c r="B132" s="93"/>
      <c r="C132" s="84">
        <v>7165.4</v>
      </c>
      <c r="D132" s="85">
        <v>7165.4</v>
      </c>
      <c r="E132" s="49"/>
      <c r="F132" s="85">
        <v>31.0</v>
      </c>
      <c r="G132" s="113">
        <v>31.0</v>
      </c>
      <c r="H132" s="85">
        <v>231.14193548387095</v>
      </c>
      <c r="I132" s="188">
        <v>0.0</v>
      </c>
      <c r="J132" s="31" t="s">
        <v>452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46117.0</v>
      </c>
      <c r="B133" s="93"/>
      <c r="C133" s="84">
        <v>625.0</v>
      </c>
      <c r="D133" s="85">
        <v>625.0</v>
      </c>
      <c r="E133" s="49"/>
      <c r="F133" s="85">
        <v>2.0</v>
      </c>
      <c r="G133" s="113">
        <v>2.0</v>
      </c>
      <c r="H133" s="85">
        <v>312.5</v>
      </c>
      <c r="I133" s="188">
        <v>106.77</v>
      </c>
      <c r="J133" s="31" t="s">
        <v>457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46116.0</v>
      </c>
      <c r="B134" s="93"/>
      <c r="C134" s="84">
        <v>521.0</v>
      </c>
      <c r="D134" s="85">
        <v>521.0</v>
      </c>
      <c r="E134" s="49"/>
      <c r="F134" s="85">
        <v>3.0</v>
      </c>
      <c r="G134" s="113">
        <v>3.0</v>
      </c>
      <c r="H134" s="85">
        <v>173.66666666666666</v>
      </c>
      <c r="I134" s="188">
        <v>0.0</v>
      </c>
      <c r="J134" s="31" t="s">
        <v>451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46115.0</v>
      </c>
      <c r="B135" s="93"/>
      <c r="C135" s="84">
        <v>7659.4</v>
      </c>
      <c r="D135" s="85">
        <v>7659.4</v>
      </c>
      <c r="E135" s="49"/>
      <c r="F135" s="85">
        <v>37.0</v>
      </c>
      <c r="G135" s="113">
        <v>37.0</v>
      </c>
      <c r="H135" s="85">
        <v>207.0108108108108</v>
      </c>
      <c r="I135" s="188">
        <v>34.82</v>
      </c>
      <c r="J135" s="31" t="s">
        <v>454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46114.0</v>
      </c>
      <c r="B136" s="93"/>
      <c r="C136" s="84">
        <v>9020.6</v>
      </c>
      <c r="D136" s="85">
        <v>9020.6</v>
      </c>
      <c r="E136" s="49"/>
      <c r="F136" s="85">
        <v>39.0</v>
      </c>
      <c r="G136" s="113">
        <v>39.0</v>
      </c>
      <c r="H136" s="85">
        <v>231.29743589743592</v>
      </c>
      <c r="I136" s="188">
        <v>30.45</v>
      </c>
      <c r="J136" s="31" t="s">
        <v>455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46113.0</v>
      </c>
      <c r="B137" s="93"/>
      <c r="C137" s="84">
        <v>9722.6</v>
      </c>
      <c r="D137" s="85">
        <v>9722.6</v>
      </c>
      <c r="E137" s="49"/>
      <c r="F137" s="85">
        <v>43.0</v>
      </c>
      <c r="G137" s="113">
        <v>43.0</v>
      </c>
      <c r="H137" s="85">
        <v>226.10697674418606</v>
      </c>
      <c r="I137" s="188">
        <v>140.66</v>
      </c>
      <c r="J137" s="31" t="s">
        <v>456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46112.0</v>
      </c>
      <c r="B138" s="93"/>
      <c r="C138" s="84">
        <v>8280.8</v>
      </c>
      <c r="D138" s="85">
        <v>8280.8</v>
      </c>
      <c r="E138" s="49"/>
      <c r="F138" s="85">
        <v>35.0</v>
      </c>
      <c r="G138" s="113">
        <v>35.0</v>
      </c>
      <c r="H138" s="85">
        <v>236.5942857142857</v>
      </c>
      <c r="I138" s="188">
        <v>0.0</v>
      </c>
      <c r="J138" s="31" t="s">
        <v>453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46111.0</v>
      </c>
      <c r="B139" s="93"/>
      <c r="C139" s="84">
        <v>6272.0</v>
      </c>
      <c r="D139" s="85">
        <v>6272.0</v>
      </c>
      <c r="E139" s="49"/>
      <c r="F139" s="85">
        <v>25.0</v>
      </c>
      <c r="G139" s="113">
        <v>25.0</v>
      </c>
      <c r="H139" s="85">
        <v>250.88</v>
      </c>
      <c r="I139" s="188">
        <v>0.0</v>
      </c>
      <c r="J139" s="31" t="s">
        <v>452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46110.0</v>
      </c>
      <c r="B140" s="93"/>
      <c r="C140" s="84">
        <v>0.0</v>
      </c>
      <c r="D140" s="49"/>
      <c r="E140" s="49"/>
      <c r="F140" s="85">
        <v>0.0</v>
      </c>
      <c r="G140" s="94"/>
      <c r="H140" s="49"/>
      <c r="I140" s="188">
        <v>0.0</v>
      </c>
      <c r="J140" s="31" t="s">
        <v>457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46109.0</v>
      </c>
      <c r="B141" s="93"/>
      <c r="C141" s="84">
        <v>293.8</v>
      </c>
      <c r="D141" s="85">
        <v>293.8</v>
      </c>
      <c r="E141" s="49"/>
      <c r="F141" s="85">
        <v>2.0</v>
      </c>
      <c r="G141" s="113">
        <v>2.0</v>
      </c>
      <c r="H141" s="85">
        <v>146.9</v>
      </c>
      <c r="I141" s="188">
        <v>536.66</v>
      </c>
      <c r="J141" s="31" t="s">
        <v>451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46108.0</v>
      </c>
      <c r="B142" s="93"/>
      <c r="C142" s="84">
        <v>10499.4</v>
      </c>
      <c r="D142" s="85">
        <v>10499.4</v>
      </c>
      <c r="E142" s="49"/>
      <c r="F142" s="85">
        <v>41.0</v>
      </c>
      <c r="G142" s="113">
        <v>41.0</v>
      </c>
      <c r="H142" s="85">
        <v>256.0829268292683</v>
      </c>
      <c r="I142" s="188">
        <v>73.82</v>
      </c>
      <c r="J142" s="31" t="s">
        <v>454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46107.0</v>
      </c>
      <c r="B143" s="93"/>
      <c r="C143" s="84">
        <v>7348.0</v>
      </c>
      <c r="D143" s="85">
        <v>7348.0</v>
      </c>
      <c r="E143" s="49"/>
      <c r="F143" s="85">
        <v>36.0</v>
      </c>
      <c r="G143" s="113">
        <v>36.0</v>
      </c>
      <c r="H143" s="85">
        <v>204.11111111111111</v>
      </c>
      <c r="I143" s="188">
        <v>585.31</v>
      </c>
      <c r="J143" s="31" t="s">
        <v>455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46106.0</v>
      </c>
      <c r="B144" s="93"/>
      <c r="C144" s="84">
        <v>9735.2</v>
      </c>
      <c r="D144" s="85">
        <v>9735.2</v>
      </c>
      <c r="E144" s="49"/>
      <c r="F144" s="85">
        <v>36.0</v>
      </c>
      <c r="G144" s="113">
        <v>36.0</v>
      </c>
      <c r="H144" s="85">
        <v>270.4222222222222</v>
      </c>
      <c r="I144" s="188">
        <v>255.47</v>
      </c>
      <c r="J144" s="31" t="s">
        <v>456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46105.0</v>
      </c>
      <c r="B145" s="93"/>
      <c r="C145" s="84">
        <v>7325.2</v>
      </c>
      <c r="D145" s="85">
        <v>7325.2</v>
      </c>
      <c r="E145" s="49"/>
      <c r="F145" s="85">
        <v>28.0</v>
      </c>
      <c r="G145" s="113">
        <v>28.0</v>
      </c>
      <c r="H145" s="85">
        <v>261.6142857142857</v>
      </c>
      <c r="I145" s="188">
        <v>164.45</v>
      </c>
      <c r="J145" s="31" t="s">
        <v>453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46104.0</v>
      </c>
      <c r="B146" s="93"/>
      <c r="C146" s="84">
        <v>5101.4</v>
      </c>
      <c r="D146" s="85">
        <v>5101.4</v>
      </c>
      <c r="E146" s="49"/>
      <c r="F146" s="85">
        <v>22.0</v>
      </c>
      <c r="G146" s="113">
        <v>22.0</v>
      </c>
      <c r="H146" s="85">
        <v>231.88181818181818</v>
      </c>
      <c r="I146" s="188">
        <v>0.0</v>
      </c>
      <c r="J146" s="31" t="s">
        <v>452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46103.0</v>
      </c>
      <c r="B147" s="93"/>
      <c r="C147" s="84">
        <v>88.0</v>
      </c>
      <c r="D147" s="85">
        <v>88.0</v>
      </c>
      <c r="E147" s="49"/>
      <c r="F147" s="85">
        <v>1.0</v>
      </c>
      <c r="G147" s="113">
        <v>1.0</v>
      </c>
      <c r="H147" s="85">
        <v>88.0</v>
      </c>
      <c r="I147" s="188">
        <v>254.38</v>
      </c>
      <c r="J147" s="31" t="s">
        <v>457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46102.0</v>
      </c>
      <c r="B148" s="93"/>
      <c r="C148" s="84">
        <v>542.8</v>
      </c>
      <c r="D148" s="85">
        <v>542.8</v>
      </c>
      <c r="E148" s="49"/>
      <c r="F148" s="85">
        <v>2.0</v>
      </c>
      <c r="G148" s="113">
        <v>2.0</v>
      </c>
      <c r="H148" s="85">
        <v>271.4</v>
      </c>
      <c r="I148" s="188">
        <v>0.0</v>
      </c>
      <c r="J148" s="31" t="s">
        <v>451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46101.0</v>
      </c>
      <c r="B149" s="84">
        <v>266.0</v>
      </c>
      <c r="C149" s="84">
        <v>7443.2</v>
      </c>
      <c r="D149" s="85">
        <v>7709.2</v>
      </c>
      <c r="E149" s="85">
        <v>1.0</v>
      </c>
      <c r="F149" s="85">
        <v>35.0</v>
      </c>
      <c r="G149" s="113">
        <v>36.0</v>
      </c>
      <c r="H149" s="85">
        <v>214.14444444444445</v>
      </c>
      <c r="I149" s="188">
        <v>318.1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46100.0</v>
      </c>
      <c r="B150" s="93"/>
      <c r="C150" s="84">
        <v>6845.8</v>
      </c>
      <c r="D150" s="85">
        <v>6845.8</v>
      </c>
      <c r="E150" s="49"/>
      <c r="F150" s="85">
        <v>25.0</v>
      </c>
      <c r="G150" s="113">
        <v>25.0</v>
      </c>
      <c r="H150" s="85">
        <v>273.832</v>
      </c>
      <c r="I150" s="188">
        <v>116.87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46099.0</v>
      </c>
      <c r="B151" s="93"/>
      <c r="C151" s="84">
        <v>7598.2</v>
      </c>
      <c r="D151" s="85">
        <v>7598.2</v>
      </c>
      <c r="E151" s="49"/>
      <c r="F151" s="85">
        <v>31.0</v>
      </c>
      <c r="G151" s="113">
        <v>31.0</v>
      </c>
      <c r="H151" s="85">
        <v>245.1032258064516</v>
      </c>
      <c r="I151" s="188">
        <v>0.0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46098.0</v>
      </c>
      <c r="B152" s="84">
        <v>558.0</v>
      </c>
      <c r="C152" s="84">
        <v>6695.2</v>
      </c>
      <c r="D152" s="85">
        <v>7253.2</v>
      </c>
      <c r="E152" s="85">
        <v>4.0</v>
      </c>
      <c r="F152" s="85">
        <v>30.0</v>
      </c>
      <c r="G152" s="113">
        <v>34.0</v>
      </c>
      <c r="H152" s="85">
        <v>213.32941176470587</v>
      </c>
      <c r="I152" s="188">
        <v>0.0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46097.0</v>
      </c>
      <c r="B153" s="93"/>
      <c r="C153" s="84">
        <v>7383.6</v>
      </c>
      <c r="D153" s="85">
        <v>7383.6</v>
      </c>
      <c r="E153" s="49"/>
      <c r="F153" s="85">
        <v>30.0</v>
      </c>
      <c r="G153" s="113">
        <v>30.0</v>
      </c>
      <c r="H153" s="85">
        <v>246.12</v>
      </c>
      <c r="I153" s="188">
        <v>0.0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46096.0</v>
      </c>
      <c r="B154" s="93"/>
      <c r="C154" s="84">
        <v>78.4</v>
      </c>
      <c r="D154" s="85">
        <v>78.4</v>
      </c>
      <c r="E154" s="49"/>
      <c r="F154" s="85">
        <v>1.0</v>
      </c>
      <c r="G154" s="113">
        <v>1.0</v>
      </c>
      <c r="H154" s="85">
        <v>78.4</v>
      </c>
      <c r="I154" s="188">
        <v>411.13</v>
      </c>
      <c r="J154" s="31" t="s">
        <v>457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46095.0</v>
      </c>
      <c r="B155" s="93"/>
      <c r="C155" s="84">
        <v>513.6</v>
      </c>
      <c r="D155" s="85">
        <v>513.6</v>
      </c>
      <c r="E155" s="49"/>
      <c r="F155" s="85">
        <v>2.0</v>
      </c>
      <c r="G155" s="113">
        <v>2.0</v>
      </c>
      <c r="H155" s="85">
        <v>256.8</v>
      </c>
      <c r="I155" s="188">
        <v>0.0</v>
      </c>
      <c r="J155" s="31" t="s">
        <v>451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46094.0</v>
      </c>
      <c r="B156" s="93"/>
      <c r="C156" s="84">
        <v>7638.8</v>
      </c>
      <c r="D156" s="85">
        <v>7638.8</v>
      </c>
      <c r="E156" s="49"/>
      <c r="F156" s="85">
        <v>34.0</v>
      </c>
      <c r="G156" s="113">
        <v>34.0</v>
      </c>
      <c r="H156" s="85">
        <v>224.67058823529413</v>
      </c>
      <c r="I156" s="188">
        <v>224.52</v>
      </c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46093.0</v>
      </c>
      <c r="B157" s="93"/>
      <c r="C157" s="84">
        <v>6465.2</v>
      </c>
      <c r="D157" s="85">
        <v>6465.2</v>
      </c>
      <c r="E157" s="49"/>
      <c r="F157" s="85">
        <v>20.0</v>
      </c>
      <c r="G157" s="113">
        <v>20.0</v>
      </c>
      <c r="H157" s="85">
        <v>323.26</v>
      </c>
      <c r="I157" s="188">
        <v>461.36</v>
      </c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46092.0</v>
      </c>
      <c r="B158" s="84">
        <v>313.0</v>
      </c>
      <c r="C158" s="84">
        <v>4402.0</v>
      </c>
      <c r="D158" s="85">
        <v>4715.0</v>
      </c>
      <c r="E158" s="85">
        <v>1.0</v>
      </c>
      <c r="F158" s="85">
        <v>19.0</v>
      </c>
      <c r="G158" s="113">
        <v>20.0</v>
      </c>
      <c r="H158" s="85">
        <v>235.75</v>
      </c>
      <c r="I158" s="188">
        <v>47.82</v>
      </c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46091.0</v>
      </c>
      <c r="B159" s="84">
        <v>198.0</v>
      </c>
      <c r="C159" s="84">
        <v>4002.6</v>
      </c>
      <c r="D159" s="85">
        <v>4200.6</v>
      </c>
      <c r="E159" s="85">
        <v>1.0</v>
      </c>
      <c r="F159" s="85">
        <v>18.0</v>
      </c>
      <c r="G159" s="113">
        <v>19.0</v>
      </c>
      <c r="H159" s="85">
        <v>221.08421052631581</v>
      </c>
      <c r="I159" s="188">
        <v>175.38</v>
      </c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46090.0</v>
      </c>
      <c r="B160" s="93"/>
      <c r="C160" s="84">
        <v>0.0</v>
      </c>
      <c r="D160" s="49"/>
      <c r="E160" s="49"/>
      <c r="F160" s="85">
        <v>1.0</v>
      </c>
      <c r="G160" s="113">
        <v>1.0</v>
      </c>
      <c r="H160" s="85">
        <v>0.0</v>
      </c>
      <c r="I160" s="188">
        <v>637.85</v>
      </c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46088.0</v>
      </c>
      <c r="B161" s="93"/>
      <c r="C161" s="84">
        <v>635.6</v>
      </c>
      <c r="D161" s="85">
        <v>635.6</v>
      </c>
      <c r="E161" s="49"/>
      <c r="F161" s="85">
        <v>4.0</v>
      </c>
      <c r="G161" s="113">
        <v>4.0</v>
      </c>
      <c r="H161" s="85">
        <v>158.9</v>
      </c>
      <c r="I161" s="188">
        <v>0.0</v>
      </c>
      <c r="J161" s="31" t="s">
        <v>451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46087.0</v>
      </c>
      <c r="B162" s="93"/>
      <c r="C162" s="84">
        <v>5682.2</v>
      </c>
      <c r="D162" s="85">
        <v>5682.2</v>
      </c>
      <c r="E162" s="49"/>
      <c r="F162" s="85">
        <v>23.0</v>
      </c>
      <c r="G162" s="113">
        <v>23.0</v>
      </c>
      <c r="H162" s="85">
        <v>247.05217391304348</v>
      </c>
      <c r="I162" s="188">
        <v>351.84</v>
      </c>
      <c r="J162" s="31" t="s">
        <v>454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46086.0</v>
      </c>
      <c r="B163" s="93"/>
      <c r="C163" s="84">
        <v>6096.2</v>
      </c>
      <c r="D163" s="85">
        <v>6096.2</v>
      </c>
      <c r="E163" s="49"/>
      <c r="F163" s="85">
        <v>24.0</v>
      </c>
      <c r="G163" s="113">
        <v>24.0</v>
      </c>
      <c r="H163" s="85">
        <v>254.00833333333333</v>
      </c>
      <c r="I163" s="188">
        <v>220.63</v>
      </c>
      <c r="J163" s="31" t="s">
        <v>455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46085.0</v>
      </c>
      <c r="B164" s="93"/>
      <c r="C164" s="84">
        <v>5420.6</v>
      </c>
      <c r="D164" s="85">
        <v>5420.6</v>
      </c>
      <c r="E164" s="49"/>
      <c r="F164" s="85">
        <v>28.0</v>
      </c>
      <c r="G164" s="113">
        <v>28.0</v>
      </c>
      <c r="H164" s="85">
        <v>193.59285714285716</v>
      </c>
      <c r="I164" s="188">
        <v>351.27</v>
      </c>
      <c r="J164" s="31" t="s">
        <v>456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46084.0</v>
      </c>
      <c r="B165" s="93"/>
      <c r="C165" s="84">
        <v>9235.4</v>
      </c>
      <c r="D165" s="85">
        <v>9235.4</v>
      </c>
      <c r="E165" s="49"/>
      <c r="F165" s="85">
        <v>35.0</v>
      </c>
      <c r="G165" s="113">
        <v>35.0</v>
      </c>
      <c r="H165" s="85">
        <v>263.86857142857144</v>
      </c>
      <c r="I165" s="188">
        <v>0.0</v>
      </c>
      <c r="J165" s="31" t="s">
        <v>453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46083.0</v>
      </c>
      <c r="B166" s="93"/>
      <c r="C166" s="84">
        <v>5873.0</v>
      </c>
      <c r="D166" s="85">
        <v>5873.0</v>
      </c>
      <c r="E166" s="49"/>
      <c r="F166" s="85">
        <v>25.0</v>
      </c>
      <c r="G166" s="113">
        <v>25.0</v>
      </c>
      <c r="H166" s="85">
        <v>234.92</v>
      </c>
      <c r="I166" s="188">
        <v>0.0</v>
      </c>
      <c r="J166" s="31" t="s">
        <v>452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46082.0</v>
      </c>
      <c r="B167" s="93"/>
      <c r="C167" s="84">
        <v>180.0</v>
      </c>
      <c r="D167" s="85">
        <v>180.0</v>
      </c>
      <c r="E167" s="49"/>
      <c r="F167" s="85">
        <v>1.0</v>
      </c>
      <c r="G167" s="113">
        <v>1.0</v>
      </c>
      <c r="H167" s="85">
        <v>180.0</v>
      </c>
      <c r="I167" s="188">
        <v>134.38</v>
      </c>
      <c r="J167" s="31" t="s">
        <v>457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46081.0</v>
      </c>
      <c r="B168" s="93"/>
      <c r="C168" s="84">
        <v>205.6</v>
      </c>
      <c r="D168" s="85">
        <v>205.6</v>
      </c>
      <c r="E168" s="49"/>
      <c r="F168" s="85">
        <v>2.0</v>
      </c>
      <c r="G168" s="113">
        <v>2.0</v>
      </c>
      <c r="H168" s="85">
        <v>102.8</v>
      </c>
      <c r="I168" s="188">
        <v>0.0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46080.0</v>
      </c>
      <c r="B169" s="93"/>
      <c r="C169" s="84">
        <v>6578.4</v>
      </c>
      <c r="D169" s="85">
        <v>6578.4</v>
      </c>
      <c r="E169" s="49"/>
      <c r="F169" s="85">
        <v>25.0</v>
      </c>
      <c r="G169" s="113">
        <v>25.0</v>
      </c>
      <c r="H169" s="85">
        <v>263.13599999999997</v>
      </c>
      <c r="I169" s="188">
        <v>510.26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46079.0</v>
      </c>
      <c r="B170" s="93"/>
      <c r="C170" s="84">
        <v>6116.2</v>
      </c>
      <c r="D170" s="85">
        <v>6116.2</v>
      </c>
      <c r="E170" s="49"/>
      <c r="F170" s="85">
        <v>25.0</v>
      </c>
      <c r="G170" s="113">
        <v>25.0</v>
      </c>
      <c r="H170" s="85">
        <v>244.648</v>
      </c>
      <c r="I170" s="188">
        <v>421.77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46078.0</v>
      </c>
      <c r="B171" s="93"/>
      <c r="C171" s="84">
        <v>5236.6</v>
      </c>
      <c r="D171" s="85">
        <v>5236.6</v>
      </c>
      <c r="E171" s="49"/>
      <c r="F171" s="85">
        <v>22.0</v>
      </c>
      <c r="G171" s="113">
        <v>22.0</v>
      </c>
      <c r="H171" s="85">
        <v>238.02727272727273</v>
      </c>
      <c r="I171" s="188">
        <v>0.0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46077.0</v>
      </c>
      <c r="B172" s="93"/>
      <c r="C172" s="84">
        <v>6165.4</v>
      </c>
      <c r="D172" s="85">
        <v>6165.4</v>
      </c>
      <c r="E172" s="49"/>
      <c r="F172" s="85">
        <v>24.0</v>
      </c>
      <c r="G172" s="113">
        <v>24.0</v>
      </c>
      <c r="H172" s="85">
        <v>256.89166666666665</v>
      </c>
      <c r="I172" s="188">
        <v>0.0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46076.0</v>
      </c>
      <c r="B173" s="93"/>
      <c r="C173" s="84">
        <v>0.0</v>
      </c>
      <c r="D173" s="85"/>
      <c r="E173" s="49"/>
      <c r="F173" s="85">
        <v>0.0</v>
      </c>
      <c r="G173" s="94"/>
      <c r="H173" s="49"/>
      <c r="I173" s="188">
        <v>106.19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46075.0</v>
      </c>
      <c r="B174" s="93"/>
      <c r="C174" s="84">
        <v>469.4</v>
      </c>
      <c r="D174" s="85">
        <v>469.4</v>
      </c>
      <c r="E174" s="49"/>
      <c r="F174" s="85">
        <v>3.0</v>
      </c>
      <c r="G174" s="113">
        <v>3.0</v>
      </c>
      <c r="H174" s="85">
        <v>156.46666666666667</v>
      </c>
      <c r="I174" s="188">
        <v>0.0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46074.0</v>
      </c>
      <c r="B175" s="93"/>
      <c r="C175" s="84">
        <v>521.0</v>
      </c>
      <c r="D175" s="85">
        <v>521.0</v>
      </c>
      <c r="E175" s="49"/>
      <c r="F175" s="85">
        <v>2.0</v>
      </c>
      <c r="G175" s="113">
        <v>2.0</v>
      </c>
      <c r="H175" s="85">
        <v>260.5</v>
      </c>
      <c r="I175" s="188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46073.0</v>
      </c>
      <c r="B176" s="93"/>
      <c r="C176" s="84">
        <v>7570.6</v>
      </c>
      <c r="D176" s="85">
        <v>7570.6</v>
      </c>
      <c r="E176" s="49"/>
      <c r="F176" s="85">
        <v>27.0</v>
      </c>
      <c r="G176" s="113">
        <v>27.0</v>
      </c>
      <c r="H176" s="85">
        <v>280.3925925925926</v>
      </c>
      <c r="I176" s="188">
        <v>1735.86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46072.0</v>
      </c>
      <c r="B177" s="84">
        <v>652.0</v>
      </c>
      <c r="C177" s="84">
        <v>6226.4</v>
      </c>
      <c r="D177" s="85">
        <v>6878.4</v>
      </c>
      <c r="E177" s="85">
        <v>2.0</v>
      </c>
      <c r="F177" s="85">
        <v>28.0</v>
      </c>
      <c r="G177" s="50">
        <v>30.0</v>
      </c>
      <c r="H177" s="178">
        <v>229.28</v>
      </c>
      <c r="I177" s="188">
        <v>364.6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5">
        <v>46071.0</v>
      </c>
      <c r="B178" s="84">
        <v>400.0</v>
      </c>
      <c r="C178" s="84">
        <v>5659.4</v>
      </c>
      <c r="D178" s="85">
        <v>6059.4</v>
      </c>
      <c r="E178" s="85">
        <v>1.0</v>
      </c>
      <c r="F178" s="85">
        <v>24.0</v>
      </c>
      <c r="G178" s="50">
        <v>25.0</v>
      </c>
      <c r="H178" s="178">
        <v>242.37599999999998</v>
      </c>
      <c r="I178" s="188">
        <v>485.69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46070.0</v>
      </c>
      <c r="B179" s="84"/>
      <c r="C179" s="84">
        <v>7686.8</v>
      </c>
      <c r="D179" s="85">
        <v>7686.8</v>
      </c>
      <c r="E179" s="85"/>
      <c r="F179" s="85">
        <v>32.0</v>
      </c>
      <c r="G179" s="50">
        <v>32.0</v>
      </c>
      <c r="H179" s="178">
        <v>240.2125</v>
      </c>
      <c r="I179" s="188">
        <v>90.52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46069.0</v>
      </c>
      <c r="B180" s="84"/>
      <c r="C180" s="84">
        <v>5961.0</v>
      </c>
      <c r="D180" s="85">
        <v>5961.0</v>
      </c>
      <c r="E180" s="85"/>
      <c r="F180" s="85">
        <v>23.0</v>
      </c>
      <c r="G180" s="50">
        <v>23.0</v>
      </c>
      <c r="H180" s="178">
        <v>259.17391304347825</v>
      </c>
      <c r="I180" s="188">
        <v>0.0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46068.0</v>
      </c>
      <c r="B181" s="84"/>
      <c r="C181" s="84">
        <v>445.0</v>
      </c>
      <c r="D181" s="85">
        <v>445.0</v>
      </c>
      <c r="E181" s="85"/>
      <c r="F181" s="85">
        <v>1.0</v>
      </c>
      <c r="G181" s="50">
        <v>1.0</v>
      </c>
      <c r="H181" s="178">
        <v>445.0</v>
      </c>
      <c r="I181" s="188">
        <v>0.0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46067.0</v>
      </c>
      <c r="B182" s="84"/>
      <c r="C182" s="84">
        <v>1275.0</v>
      </c>
      <c r="D182" s="85">
        <v>1275.0</v>
      </c>
      <c r="E182" s="85"/>
      <c r="F182" s="85">
        <v>7.0</v>
      </c>
      <c r="G182" s="50">
        <v>7.0</v>
      </c>
      <c r="H182" s="178">
        <v>182.14285714285714</v>
      </c>
      <c r="I182" s="188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46066.0</v>
      </c>
      <c r="B183" s="84">
        <v>303.0</v>
      </c>
      <c r="C183" s="84">
        <v>6041.8</v>
      </c>
      <c r="D183" s="85">
        <v>6344.8</v>
      </c>
      <c r="E183" s="85">
        <v>1.0</v>
      </c>
      <c r="F183" s="85">
        <v>25.0</v>
      </c>
      <c r="G183" s="50">
        <v>26.0</v>
      </c>
      <c r="H183" s="178">
        <v>244.03076923076924</v>
      </c>
      <c r="I183" s="188">
        <v>2745.22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46065.0</v>
      </c>
      <c r="B184" s="84"/>
      <c r="C184" s="84">
        <v>7685.0</v>
      </c>
      <c r="D184" s="85">
        <v>7685.0</v>
      </c>
      <c r="E184" s="85"/>
      <c r="F184" s="85">
        <v>26.0</v>
      </c>
      <c r="G184" s="50">
        <v>26.0</v>
      </c>
      <c r="H184" s="178">
        <v>295.5769230769231</v>
      </c>
      <c r="I184" s="188">
        <v>313.44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46064.0</v>
      </c>
      <c r="B185" s="47"/>
      <c r="C185" s="47">
        <v>7045.2</v>
      </c>
      <c r="D185" s="48">
        <v>7045.2</v>
      </c>
      <c r="E185" s="48"/>
      <c r="F185" s="85">
        <v>29.0</v>
      </c>
      <c r="G185" s="50">
        <v>29.0</v>
      </c>
      <c r="H185" s="178">
        <v>242.93793103448274</v>
      </c>
      <c r="I185" s="188">
        <v>76.03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46063.0</v>
      </c>
      <c r="B186" s="47"/>
      <c r="C186" s="47">
        <v>6723.2</v>
      </c>
      <c r="D186" s="48">
        <v>6723.2</v>
      </c>
      <c r="E186" s="48"/>
      <c r="F186" s="85">
        <v>27.0</v>
      </c>
      <c r="G186" s="54">
        <v>27.0</v>
      </c>
      <c r="H186" s="178">
        <v>249.0074074074074</v>
      </c>
      <c r="I186" s="188">
        <v>47.36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46062.0</v>
      </c>
      <c r="B187" s="47"/>
      <c r="C187" s="47">
        <v>7092.6</v>
      </c>
      <c r="D187" s="48">
        <v>7092.6</v>
      </c>
      <c r="E187" s="48"/>
      <c r="F187" s="85">
        <v>28.0</v>
      </c>
      <c r="G187" s="54">
        <v>28.0</v>
      </c>
      <c r="H187" s="178">
        <v>253.30714285714288</v>
      </c>
      <c r="I187" s="188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46061.0</v>
      </c>
      <c r="B188" s="47"/>
      <c r="C188" s="47">
        <v>0.0</v>
      </c>
      <c r="D188" s="48"/>
      <c r="E188" s="48"/>
      <c r="F188" s="85">
        <v>0.0</v>
      </c>
      <c r="G188" s="54"/>
      <c r="H188" s="183"/>
      <c r="I188" s="188">
        <v>122.48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46060.0</v>
      </c>
      <c r="B189" s="47"/>
      <c r="C189" s="47">
        <v>838.8</v>
      </c>
      <c r="D189" s="48">
        <v>838.8</v>
      </c>
      <c r="E189" s="48"/>
      <c r="F189" s="85">
        <v>2.0</v>
      </c>
      <c r="G189" s="54">
        <v>2.0</v>
      </c>
      <c r="H189" s="178">
        <v>419.4</v>
      </c>
      <c r="I189" s="188">
        <v>0.0</v>
      </c>
      <c r="J189" s="31" t="s">
        <v>451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46059.0</v>
      </c>
      <c r="B190" s="47"/>
      <c r="C190" s="47">
        <v>7147.0</v>
      </c>
      <c r="D190" s="48">
        <v>7147.0</v>
      </c>
      <c r="E190" s="48"/>
      <c r="F190" s="85">
        <v>22.0</v>
      </c>
      <c r="G190" s="54">
        <v>22.0</v>
      </c>
      <c r="H190" s="178">
        <v>324.8636363636364</v>
      </c>
      <c r="I190" s="188">
        <v>565.25</v>
      </c>
      <c r="J190" s="31" t="s">
        <v>454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46058.0</v>
      </c>
      <c r="B191" s="47"/>
      <c r="C191" s="47">
        <v>6504.0</v>
      </c>
      <c r="D191" s="48">
        <v>6504.0</v>
      </c>
      <c r="E191" s="48"/>
      <c r="F191" s="85">
        <v>28.0</v>
      </c>
      <c r="G191" s="54">
        <v>28.0</v>
      </c>
      <c r="H191" s="178">
        <v>232.28571428571428</v>
      </c>
      <c r="I191" s="188">
        <v>132.01</v>
      </c>
      <c r="J191" s="31" t="s">
        <v>455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46057.0</v>
      </c>
      <c r="B192" s="47"/>
      <c r="C192" s="47">
        <v>7421.4</v>
      </c>
      <c r="D192" s="48">
        <v>7421.4</v>
      </c>
      <c r="E192" s="48"/>
      <c r="F192" s="85">
        <v>28.0</v>
      </c>
      <c r="G192" s="54">
        <v>28.0</v>
      </c>
      <c r="H192" s="178">
        <v>265.05</v>
      </c>
      <c r="I192" s="188">
        <v>479.95</v>
      </c>
      <c r="J192" s="31" t="s">
        <v>456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46056.0</v>
      </c>
      <c r="B193" s="47">
        <v>268.0</v>
      </c>
      <c r="C193" s="47">
        <v>4570.0</v>
      </c>
      <c r="D193" s="48">
        <v>4838.0</v>
      </c>
      <c r="E193" s="48">
        <v>3.0</v>
      </c>
      <c r="F193" s="85">
        <v>15.0</v>
      </c>
      <c r="G193" s="54">
        <v>18.0</v>
      </c>
      <c r="H193" s="178">
        <v>268.77777777777777</v>
      </c>
      <c r="I193" s="188">
        <v>224.47</v>
      </c>
      <c r="J193" s="31" t="s">
        <v>453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46055.0</v>
      </c>
      <c r="B194" s="47">
        <v>155.0</v>
      </c>
      <c r="C194" s="47">
        <v>6220.8</v>
      </c>
      <c r="D194" s="48">
        <v>6375.8</v>
      </c>
      <c r="E194" s="48">
        <v>1.0</v>
      </c>
      <c r="F194" s="85">
        <v>23.0</v>
      </c>
      <c r="G194" s="54">
        <v>24.0</v>
      </c>
      <c r="H194" s="178">
        <v>265.65833333333336</v>
      </c>
      <c r="I194" s="188">
        <v>0.0</v>
      </c>
      <c r="J194" s="31" t="s">
        <v>452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46054.0</v>
      </c>
      <c r="B195" s="47"/>
      <c r="C195" s="47">
        <v>777.4</v>
      </c>
      <c r="D195" s="48">
        <v>777.4</v>
      </c>
      <c r="E195" s="48"/>
      <c r="F195" s="85">
        <v>2.0</v>
      </c>
      <c r="G195" s="54">
        <v>2.0</v>
      </c>
      <c r="H195" s="178">
        <v>388.7</v>
      </c>
      <c r="I195" s="188">
        <v>116.56</v>
      </c>
      <c r="J195" s="31" t="s">
        <v>457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46053.0</v>
      </c>
      <c r="B196" s="47"/>
      <c r="C196" s="47">
        <v>283.2</v>
      </c>
      <c r="D196" s="48">
        <v>283.2</v>
      </c>
      <c r="E196" s="48"/>
      <c r="F196" s="85">
        <v>2.0</v>
      </c>
      <c r="G196" s="54">
        <v>2.0</v>
      </c>
      <c r="H196" s="178">
        <v>141.6</v>
      </c>
      <c r="I196" s="188">
        <v>0.0</v>
      </c>
      <c r="J196" s="31" t="s">
        <v>451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46052.0</v>
      </c>
      <c r="B197" s="47"/>
      <c r="C197" s="47">
        <v>8229.8</v>
      </c>
      <c r="D197" s="48">
        <v>8229.8</v>
      </c>
      <c r="E197" s="48"/>
      <c r="F197" s="85">
        <v>34.0</v>
      </c>
      <c r="G197" s="54">
        <v>34.0</v>
      </c>
      <c r="H197" s="178">
        <v>242.05294117647057</v>
      </c>
      <c r="I197" s="188">
        <v>739.26</v>
      </c>
      <c r="J197" s="31" t="s">
        <v>454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46051.0</v>
      </c>
      <c r="B198" s="47"/>
      <c r="C198" s="47">
        <v>7144.4</v>
      </c>
      <c r="D198" s="48">
        <v>7144.4</v>
      </c>
      <c r="E198" s="48"/>
      <c r="F198" s="85">
        <v>26.0</v>
      </c>
      <c r="G198" s="50">
        <v>26.0</v>
      </c>
      <c r="H198" s="178">
        <v>274.7846153846154</v>
      </c>
      <c r="I198" s="188">
        <v>99.82</v>
      </c>
      <c r="J198" s="31" t="s">
        <v>455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46050.0</v>
      </c>
      <c r="B199" s="47"/>
      <c r="C199" s="47">
        <v>6049.2</v>
      </c>
      <c r="D199" s="48">
        <v>6049.2</v>
      </c>
      <c r="E199" s="48"/>
      <c r="F199" s="85">
        <v>29.0</v>
      </c>
      <c r="G199" s="50">
        <v>29.0</v>
      </c>
      <c r="H199" s="178">
        <v>208.59310344827585</v>
      </c>
      <c r="I199" s="188">
        <v>232.81</v>
      </c>
      <c r="J199" s="31" t="s">
        <v>456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46">
        <v>46049.0</v>
      </c>
      <c r="B200" s="47"/>
      <c r="C200" s="47">
        <v>5295.2</v>
      </c>
      <c r="D200" s="48">
        <v>5295.2</v>
      </c>
      <c r="E200" s="48"/>
      <c r="F200" s="85">
        <v>20.0</v>
      </c>
      <c r="G200" s="50">
        <v>20.0</v>
      </c>
      <c r="H200" s="178">
        <v>264.76</v>
      </c>
      <c r="I200" s="188">
        <v>0.0</v>
      </c>
      <c r="J200" s="31" t="s">
        <v>453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46">
        <v>46048.0</v>
      </c>
      <c r="B201" s="47"/>
      <c r="C201" s="47">
        <v>7335.0</v>
      </c>
      <c r="D201" s="48">
        <v>7335.0</v>
      </c>
      <c r="E201" s="48"/>
      <c r="F201" s="85">
        <v>29.0</v>
      </c>
      <c r="G201" s="50">
        <v>29.0</v>
      </c>
      <c r="H201" s="178">
        <v>252.93103448275863</v>
      </c>
      <c r="I201" s="188">
        <v>0.0</v>
      </c>
      <c r="J201" s="31" t="s">
        <v>452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46047.0</v>
      </c>
      <c r="B202" s="47"/>
      <c r="C202" s="47">
        <v>331.0</v>
      </c>
      <c r="D202" s="48">
        <v>331.0</v>
      </c>
      <c r="E202" s="48"/>
      <c r="F202" s="85">
        <v>1.0</v>
      </c>
      <c r="G202" s="50">
        <v>1.0</v>
      </c>
      <c r="H202" s="178">
        <v>331.0</v>
      </c>
      <c r="I202" s="188">
        <v>81.68</v>
      </c>
      <c r="J202" s="31" t="s">
        <v>457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46046.0</v>
      </c>
      <c r="B203" s="47"/>
      <c r="C203" s="47">
        <v>198.0</v>
      </c>
      <c r="D203" s="48">
        <v>198.0</v>
      </c>
      <c r="E203" s="48"/>
      <c r="F203" s="85">
        <v>1.0</v>
      </c>
      <c r="G203" s="50">
        <v>1.0</v>
      </c>
      <c r="H203" s="178">
        <v>198.0</v>
      </c>
      <c r="I203" s="188">
        <v>0.0</v>
      </c>
      <c r="J203" s="31" t="s">
        <v>451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46045.0</v>
      </c>
      <c r="B204" s="47"/>
      <c r="C204" s="47">
        <v>6645.4</v>
      </c>
      <c r="D204" s="48">
        <v>6645.4</v>
      </c>
      <c r="E204" s="48"/>
      <c r="F204" s="85">
        <v>31.0</v>
      </c>
      <c r="G204" s="50">
        <v>31.0</v>
      </c>
      <c r="H204" s="178">
        <v>214.36774193548385</v>
      </c>
      <c r="I204" s="188">
        <v>634.33</v>
      </c>
      <c r="J204" s="31" t="s">
        <v>454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46044.0</v>
      </c>
      <c r="B205" s="47"/>
      <c r="C205" s="47">
        <v>6278.8</v>
      </c>
      <c r="D205" s="48">
        <v>6278.8</v>
      </c>
      <c r="E205" s="48"/>
      <c r="F205" s="85">
        <v>24.0</v>
      </c>
      <c r="G205" s="50">
        <v>24.0</v>
      </c>
      <c r="H205" s="178">
        <v>261.6166666666667</v>
      </c>
      <c r="I205" s="188">
        <v>488.26</v>
      </c>
      <c r="J205" s="31" t="s">
        <v>455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46043.0</v>
      </c>
      <c r="B206" s="47"/>
      <c r="C206" s="47">
        <v>5416.2</v>
      </c>
      <c r="D206" s="48">
        <v>5416.2</v>
      </c>
      <c r="E206" s="48"/>
      <c r="F206" s="85">
        <v>21.0</v>
      </c>
      <c r="G206" s="50">
        <v>21.0</v>
      </c>
      <c r="H206" s="178">
        <v>257.9142857142857</v>
      </c>
      <c r="I206" s="188">
        <v>468.87</v>
      </c>
      <c r="J206" s="31" t="s">
        <v>456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46">
        <v>46042.0</v>
      </c>
      <c r="B207" s="47"/>
      <c r="C207" s="47">
        <v>5936.4</v>
      </c>
      <c r="D207" s="48">
        <v>5936.4</v>
      </c>
      <c r="E207" s="48"/>
      <c r="F207" s="85">
        <v>25.0</v>
      </c>
      <c r="G207" s="50">
        <v>25.0</v>
      </c>
      <c r="H207" s="178">
        <v>237.456</v>
      </c>
      <c r="I207" s="188">
        <v>0.0</v>
      </c>
      <c r="J207" s="31" t="s">
        <v>453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46041.0</v>
      </c>
      <c r="B208" s="47"/>
      <c r="C208" s="47">
        <v>5761.4</v>
      </c>
      <c r="D208" s="48">
        <v>5761.4</v>
      </c>
      <c r="E208" s="48"/>
      <c r="F208" s="85">
        <v>20.0</v>
      </c>
      <c r="G208" s="50">
        <v>20.0</v>
      </c>
      <c r="H208" s="178">
        <v>288.07</v>
      </c>
      <c r="I208" s="188">
        <v>208.5</v>
      </c>
      <c r="J208" s="31" t="s">
        <v>452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46040.0</v>
      </c>
      <c r="B209" s="47"/>
      <c r="C209" s="47">
        <v>198.0</v>
      </c>
      <c r="D209" s="48">
        <v>198.0</v>
      </c>
      <c r="E209" s="48"/>
      <c r="F209" s="85">
        <v>1.0</v>
      </c>
      <c r="G209" s="50">
        <v>1.0</v>
      </c>
      <c r="H209" s="178">
        <v>198.0</v>
      </c>
      <c r="I209" s="188">
        <v>389.83</v>
      </c>
      <c r="J209" s="31" t="s">
        <v>457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46039.0</v>
      </c>
      <c r="B210" s="47"/>
      <c r="C210" s="47">
        <v>108.8</v>
      </c>
      <c r="D210" s="48">
        <v>108.8</v>
      </c>
      <c r="E210" s="48"/>
      <c r="F210" s="85">
        <v>1.0</v>
      </c>
      <c r="G210" s="50">
        <v>1.0</v>
      </c>
      <c r="H210" s="178">
        <v>108.8</v>
      </c>
      <c r="I210" s="188">
        <v>0.0</v>
      </c>
      <c r="J210" s="31" t="s">
        <v>451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46038.0</v>
      </c>
      <c r="B211" s="47">
        <v>148.0</v>
      </c>
      <c r="C211" s="47">
        <v>4709.0</v>
      </c>
      <c r="D211" s="48">
        <v>4857.0</v>
      </c>
      <c r="E211" s="48">
        <v>1.0</v>
      </c>
      <c r="F211" s="85">
        <v>21.0</v>
      </c>
      <c r="G211" s="50">
        <v>22.0</v>
      </c>
      <c r="H211" s="178">
        <v>220.77272727272728</v>
      </c>
      <c r="I211" s="188">
        <v>524.87</v>
      </c>
      <c r="J211" s="31" t="s">
        <v>454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46037.0</v>
      </c>
      <c r="B212" s="47">
        <v>566.0</v>
      </c>
      <c r="C212" s="47">
        <v>6070.0</v>
      </c>
      <c r="D212" s="48">
        <v>6636.0</v>
      </c>
      <c r="E212" s="48">
        <v>2.0</v>
      </c>
      <c r="F212" s="85">
        <v>8.0</v>
      </c>
      <c r="G212" s="54">
        <v>10.0</v>
      </c>
      <c r="H212" s="178">
        <v>663.6</v>
      </c>
      <c r="I212" s="188">
        <v>364.99</v>
      </c>
      <c r="J212" s="31" t="s">
        <v>455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46036.0</v>
      </c>
      <c r="B213" s="47">
        <v>483.0</v>
      </c>
      <c r="C213" s="47">
        <v>5415.0</v>
      </c>
      <c r="D213" s="48">
        <v>5898.0</v>
      </c>
      <c r="E213" s="48">
        <v>2.0</v>
      </c>
      <c r="F213" s="85">
        <v>19.0</v>
      </c>
      <c r="G213" s="54">
        <v>21.0</v>
      </c>
      <c r="H213" s="178">
        <v>280.85714285714283</v>
      </c>
      <c r="I213" s="188">
        <v>380.16</v>
      </c>
      <c r="J213" s="31" t="s">
        <v>456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46035.0</v>
      </c>
      <c r="B214" s="47"/>
      <c r="C214" s="47">
        <v>6098.6</v>
      </c>
      <c r="D214" s="48">
        <v>6098.6</v>
      </c>
      <c r="E214" s="48"/>
      <c r="F214" s="85">
        <v>22.0</v>
      </c>
      <c r="G214" s="54">
        <v>22.0</v>
      </c>
      <c r="H214" s="178">
        <v>277.20909090909095</v>
      </c>
      <c r="I214" s="188">
        <v>218.37</v>
      </c>
      <c r="J214" s="31" t="s">
        <v>453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46034.0</v>
      </c>
      <c r="B215" s="47">
        <v>203.0</v>
      </c>
      <c r="C215" s="47">
        <v>4707.6</v>
      </c>
      <c r="D215" s="48">
        <v>4910.6</v>
      </c>
      <c r="E215" s="48">
        <v>1.0</v>
      </c>
      <c r="F215" s="85">
        <v>17.0</v>
      </c>
      <c r="G215" s="50">
        <v>18.0</v>
      </c>
      <c r="H215" s="178">
        <v>272.81111111111113</v>
      </c>
      <c r="I215" s="188">
        <v>0.0</v>
      </c>
      <c r="J215" s="31" t="s">
        <v>452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46033.0</v>
      </c>
      <c r="B216" s="47"/>
      <c r="C216" s="47">
        <v>208.0</v>
      </c>
      <c r="D216" s="48">
        <v>208.0</v>
      </c>
      <c r="E216" s="48"/>
      <c r="F216" s="85">
        <v>1.0</v>
      </c>
      <c r="G216" s="50">
        <v>1.0</v>
      </c>
      <c r="H216" s="178">
        <v>208.0</v>
      </c>
      <c r="I216" s="188">
        <v>0.0</v>
      </c>
      <c r="J216" s="31" t="s">
        <v>457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46032.0</v>
      </c>
      <c r="B217" s="47"/>
      <c r="C217" s="47">
        <v>50.0</v>
      </c>
      <c r="D217" s="48">
        <v>50.0</v>
      </c>
      <c r="E217" s="48"/>
      <c r="F217" s="85">
        <v>1.0</v>
      </c>
      <c r="G217" s="50">
        <v>1.0</v>
      </c>
      <c r="H217" s="85">
        <v>50.0</v>
      </c>
      <c r="I217" s="188">
        <v>0.0</v>
      </c>
      <c r="J217" s="31" t="s">
        <v>451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46030.0</v>
      </c>
      <c r="B218" s="47"/>
      <c r="C218" s="47">
        <v>67.0</v>
      </c>
      <c r="D218" s="48">
        <v>67.0</v>
      </c>
      <c r="E218" s="48"/>
      <c r="F218" s="85">
        <v>1.0</v>
      </c>
      <c r="G218" s="50">
        <v>1.0</v>
      </c>
      <c r="H218" s="85">
        <v>67.0</v>
      </c>
      <c r="I218" s="188">
        <v>0.0</v>
      </c>
      <c r="J218" s="31" t="s">
        <v>455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46027.0</v>
      </c>
      <c r="B219" s="47"/>
      <c r="C219" s="47">
        <v>196.4</v>
      </c>
      <c r="D219" s="48">
        <v>196.4</v>
      </c>
      <c r="E219" s="48"/>
      <c r="F219" s="85">
        <v>2.0</v>
      </c>
      <c r="G219" s="50">
        <v>2.0</v>
      </c>
      <c r="H219" s="85">
        <v>98.2</v>
      </c>
      <c r="I219" s="188">
        <v>0.0</v>
      </c>
      <c r="J219" s="31" t="s">
        <v>452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46024.0</v>
      </c>
      <c r="B220" s="47"/>
      <c r="C220" s="47">
        <v>159.0</v>
      </c>
      <c r="D220" s="48">
        <v>159.0</v>
      </c>
      <c r="E220" s="48"/>
      <c r="F220" s="85">
        <v>2.0</v>
      </c>
      <c r="G220" s="50">
        <v>2.0</v>
      </c>
      <c r="H220" s="85">
        <v>79.5</v>
      </c>
      <c r="I220" s="188">
        <v>614.65</v>
      </c>
      <c r="J220" s="31" t="s">
        <v>454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9.0</v>
      </c>
      <c r="C1" s="23" t="s">
        <v>255</v>
      </c>
      <c r="D1" s="24">
        <v>45571.0</v>
      </c>
      <c r="E1" s="23" t="s">
        <v>261</v>
      </c>
      <c r="F1" s="25" t="s">
        <v>449</v>
      </c>
      <c r="G1" s="26" t="s">
        <v>265</v>
      </c>
      <c r="H1" s="25" t="s">
        <v>458</v>
      </c>
      <c r="I1" s="184"/>
      <c r="J1" s="28"/>
      <c r="K1" s="29" t="s">
        <v>267</v>
      </c>
      <c r="L1" s="191" t="s">
        <v>269</v>
      </c>
      <c r="M1" s="192" t="s">
        <v>270</v>
      </c>
      <c r="N1" s="191" t="s">
        <v>272</v>
      </c>
      <c r="O1" s="192" t="s">
        <v>498</v>
      </c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335.04285714285714</v>
      </c>
      <c r="C2" s="33">
        <v>10323.194736842108</v>
      </c>
      <c r="D2" s="33">
        <v>10341.419480519482</v>
      </c>
      <c r="E2" s="33">
        <v>1.6714285714285715</v>
      </c>
      <c r="F2" s="33">
        <v>48.93421052631579</v>
      </c>
      <c r="G2" s="34">
        <v>49.05844155844156</v>
      </c>
      <c r="H2" s="33">
        <v>211.44076932955312</v>
      </c>
      <c r="I2" s="185">
        <v>207.5638815789474</v>
      </c>
      <c r="J2" s="28"/>
      <c r="K2" s="37">
        <f>SUM(L2:Q2)</f>
        <v>9900</v>
      </c>
      <c r="L2" s="38">
        <v>4300.0</v>
      </c>
      <c r="M2" s="39">
        <v>4300.0</v>
      </c>
      <c r="N2" s="38">
        <v>300.0</v>
      </c>
      <c r="O2" s="38">
        <v>1000.0</v>
      </c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105.0</v>
      </c>
      <c r="D4" s="85">
        <v>105.0</v>
      </c>
      <c r="E4" s="49"/>
      <c r="F4" s="85">
        <v>1.0</v>
      </c>
      <c r="G4" s="113">
        <v>1.0</v>
      </c>
      <c r="H4" s="85">
        <v>105.0</v>
      </c>
      <c r="I4" s="188">
        <v>0.0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46255.0</v>
      </c>
      <c r="B5" s="93"/>
      <c r="C5" s="84">
        <v>5802.4</v>
      </c>
      <c r="D5" s="85">
        <v>5802.4</v>
      </c>
      <c r="E5" s="49"/>
      <c r="F5" s="85">
        <v>32.0</v>
      </c>
      <c r="G5" s="113">
        <v>32.0</v>
      </c>
      <c r="H5" s="85">
        <v>181.325</v>
      </c>
      <c r="I5" s="188">
        <v>54.95</v>
      </c>
      <c r="J5" s="31" t="s">
        <v>454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46254.0</v>
      </c>
      <c r="B6" s="93"/>
      <c r="C6" s="84">
        <v>11218.7</v>
      </c>
      <c r="D6" s="85">
        <v>11218.7</v>
      </c>
      <c r="E6" s="49"/>
      <c r="F6" s="85">
        <v>61.0</v>
      </c>
      <c r="G6" s="113">
        <v>61.0</v>
      </c>
      <c r="H6" s="85">
        <v>183.91311475409836</v>
      </c>
      <c r="I6" s="188">
        <v>29.24</v>
      </c>
      <c r="J6" s="31" t="s">
        <v>455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46253.0</v>
      </c>
      <c r="B7" s="93"/>
      <c r="C7" s="84">
        <v>8614.8</v>
      </c>
      <c r="D7" s="85">
        <v>8614.8</v>
      </c>
      <c r="E7" s="49"/>
      <c r="F7" s="85">
        <v>44.0</v>
      </c>
      <c r="G7" s="113">
        <v>44.0</v>
      </c>
      <c r="H7" s="85">
        <v>195.79090909090908</v>
      </c>
      <c r="I7" s="188">
        <v>76.54</v>
      </c>
      <c r="J7" s="31" t="s">
        <v>456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46252.0</v>
      </c>
      <c r="B8" s="93"/>
      <c r="C8" s="84">
        <v>7430.4</v>
      </c>
      <c r="D8" s="85">
        <v>7430.4</v>
      </c>
      <c r="E8" s="49"/>
      <c r="F8" s="85">
        <v>33.0</v>
      </c>
      <c r="G8" s="113">
        <v>33.0</v>
      </c>
      <c r="H8" s="85">
        <v>225.16363636363636</v>
      </c>
      <c r="I8" s="188">
        <v>0.0</v>
      </c>
      <c r="J8" s="31" t="s">
        <v>453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46251.0</v>
      </c>
      <c r="B9" s="93"/>
      <c r="C9" s="84">
        <v>10103.0</v>
      </c>
      <c r="D9" s="85">
        <v>10103.0</v>
      </c>
      <c r="E9" s="49"/>
      <c r="F9" s="85">
        <v>44.0</v>
      </c>
      <c r="G9" s="113">
        <v>44.0</v>
      </c>
      <c r="H9" s="85">
        <v>229.61363636363637</v>
      </c>
      <c r="I9" s="188">
        <v>0.0</v>
      </c>
      <c r="J9" s="31" t="s">
        <v>452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46250.0</v>
      </c>
      <c r="B10" s="93"/>
      <c r="C10" s="84">
        <v>0.0</v>
      </c>
      <c r="D10" s="49"/>
      <c r="E10" s="49"/>
      <c r="F10" s="85">
        <v>0.0</v>
      </c>
      <c r="G10" s="94"/>
      <c r="H10" s="49"/>
      <c r="I10" s="188">
        <v>0.0</v>
      </c>
      <c r="J10" s="31" t="s">
        <v>457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46249.0</v>
      </c>
      <c r="B11" s="93"/>
      <c r="C11" s="84">
        <v>391.0</v>
      </c>
      <c r="D11" s="85">
        <v>391.0</v>
      </c>
      <c r="E11" s="49"/>
      <c r="F11" s="85">
        <v>4.0</v>
      </c>
      <c r="G11" s="113">
        <v>4.0</v>
      </c>
      <c r="H11" s="85">
        <v>97.75</v>
      </c>
      <c r="I11" s="188">
        <v>0.0</v>
      </c>
      <c r="J11" s="31" t="s">
        <v>451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46248.0</v>
      </c>
      <c r="B12" s="84">
        <v>95.0</v>
      </c>
      <c r="C12" s="84">
        <v>11758.3</v>
      </c>
      <c r="D12" s="85">
        <v>11853.3</v>
      </c>
      <c r="E12" s="85">
        <v>1.0</v>
      </c>
      <c r="F12" s="85">
        <v>56.0</v>
      </c>
      <c r="G12" s="113">
        <v>57.0</v>
      </c>
      <c r="H12" s="85">
        <v>207.95263157894735</v>
      </c>
      <c r="I12" s="188">
        <v>272.79</v>
      </c>
      <c r="J12" s="31" t="s">
        <v>454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46247.0</v>
      </c>
      <c r="B13" s="84">
        <v>120.0</v>
      </c>
      <c r="C13" s="84">
        <v>10591.0</v>
      </c>
      <c r="D13" s="85">
        <v>10711.0</v>
      </c>
      <c r="E13" s="85">
        <v>1.0</v>
      </c>
      <c r="F13" s="85">
        <v>54.0</v>
      </c>
      <c r="G13" s="113">
        <v>55.0</v>
      </c>
      <c r="H13" s="85">
        <v>194.74545454545455</v>
      </c>
      <c r="I13" s="188">
        <v>43.98</v>
      </c>
      <c r="J13" s="31" t="s">
        <v>455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46246.0</v>
      </c>
      <c r="B14" s="93"/>
      <c r="C14" s="84">
        <v>11591.4</v>
      </c>
      <c r="D14" s="85">
        <v>11591.4</v>
      </c>
      <c r="E14" s="49"/>
      <c r="F14" s="85">
        <v>56.0</v>
      </c>
      <c r="G14" s="113">
        <v>56.0</v>
      </c>
      <c r="H14" s="85">
        <v>206.9892857142857</v>
      </c>
      <c r="I14" s="188">
        <v>78.64</v>
      </c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46245.0</v>
      </c>
      <c r="B15" s="93"/>
      <c r="C15" s="84">
        <v>9268.6</v>
      </c>
      <c r="D15" s="85">
        <v>9268.6</v>
      </c>
      <c r="E15" s="49"/>
      <c r="F15" s="85">
        <v>45.0</v>
      </c>
      <c r="G15" s="113">
        <v>45.0</v>
      </c>
      <c r="H15" s="85">
        <v>205.9688888888889</v>
      </c>
      <c r="I15" s="188">
        <v>94.62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93"/>
      <c r="C16" s="84">
        <v>7777.0</v>
      </c>
      <c r="D16" s="85">
        <v>7777.0</v>
      </c>
      <c r="E16" s="49"/>
      <c r="F16" s="85">
        <v>35.0</v>
      </c>
      <c r="G16" s="113">
        <v>35.0</v>
      </c>
      <c r="H16" s="85">
        <v>222.2</v>
      </c>
      <c r="I16" s="188">
        <v>30.64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285.0</v>
      </c>
      <c r="D17" s="85">
        <v>285.0</v>
      </c>
      <c r="E17" s="49"/>
      <c r="F17" s="85">
        <v>2.0</v>
      </c>
      <c r="G17" s="113">
        <v>2.0</v>
      </c>
      <c r="H17" s="85">
        <v>142.5</v>
      </c>
      <c r="I17" s="188">
        <v>41.94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105.0</v>
      </c>
      <c r="D18" s="85">
        <v>105.0</v>
      </c>
      <c r="E18" s="49"/>
      <c r="F18" s="85">
        <v>1.0</v>
      </c>
      <c r="G18" s="113">
        <v>1.0</v>
      </c>
      <c r="H18" s="85">
        <v>105.0</v>
      </c>
      <c r="I18" s="188">
        <v>0.0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46241.0</v>
      </c>
      <c r="B19" s="93"/>
      <c r="C19" s="84">
        <v>10359.6</v>
      </c>
      <c r="D19" s="85">
        <v>10359.6</v>
      </c>
      <c r="E19" s="49"/>
      <c r="F19" s="85">
        <v>49.0</v>
      </c>
      <c r="G19" s="113">
        <v>49.0</v>
      </c>
      <c r="H19" s="85">
        <v>211.4204081632653</v>
      </c>
      <c r="I19" s="188">
        <v>229.54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13694.2</v>
      </c>
      <c r="D20" s="85">
        <v>13694.2</v>
      </c>
      <c r="E20" s="49"/>
      <c r="F20" s="85">
        <v>57.0</v>
      </c>
      <c r="G20" s="113">
        <v>57.0</v>
      </c>
      <c r="H20" s="85">
        <v>240.24912280701756</v>
      </c>
      <c r="I20" s="188">
        <v>354.02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8815.0</v>
      </c>
      <c r="D21" s="85">
        <v>8815.0</v>
      </c>
      <c r="E21" s="49"/>
      <c r="F21" s="85">
        <v>44.0</v>
      </c>
      <c r="G21" s="113">
        <v>44.0</v>
      </c>
      <c r="H21" s="85">
        <v>200.3409090909091</v>
      </c>
      <c r="I21" s="188">
        <v>54.02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93"/>
      <c r="C22" s="84">
        <v>9532.6</v>
      </c>
      <c r="D22" s="85">
        <v>9532.6</v>
      </c>
      <c r="E22" s="49"/>
      <c r="F22" s="85">
        <v>50.0</v>
      </c>
      <c r="G22" s="113">
        <v>50.0</v>
      </c>
      <c r="H22" s="85">
        <v>190.65200000000002</v>
      </c>
      <c r="I22" s="188">
        <v>0.0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93"/>
      <c r="C23" s="84">
        <v>9460.65</v>
      </c>
      <c r="D23" s="85">
        <v>9460.65</v>
      </c>
      <c r="E23" s="49"/>
      <c r="F23" s="85">
        <v>44.0</v>
      </c>
      <c r="G23" s="113">
        <v>44.0</v>
      </c>
      <c r="H23" s="85">
        <v>215.0147727272727</v>
      </c>
      <c r="I23" s="188">
        <v>95.89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105.0</v>
      </c>
      <c r="D24" s="85">
        <v>105.0</v>
      </c>
      <c r="E24" s="49"/>
      <c r="F24" s="85">
        <v>1.0</v>
      </c>
      <c r="G24" s="113">
        <v>1.0</v>
      </c>
      <c r="H24" s="85">
        <v>105.0</v>
      </c>
      <c r="I24" s="188">
        <v>0.0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93"/>
      <c r="C25" s="84">
        <v>120.0</v>
      </c>
      <c r="D25" s="85">
        <v>120.0</v>
      </c>
      <c r="E25" s="49"/>
      <c r="F25" s="85">
        <v>2.0</v>
      </c>
      <c r="G25" s="113">
        <v>2.0</v>
      </c>
      <c r="H25" s="85">
        <v>60.0</v>
      </c>
      <c r="I25" s="188">
        <v>0.0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14500.4</v>
      </c>
      <c r="D26" s="85">
        <v>14500.4</v>
      </c>
      <c r="E26" s="49"/>
      <c r="F26" s="85">
        <v>65.0</v>
      </c>
      <c r="G26" s="113">
        <v>65.0</v>
      </c>
      <c r="H26" s="85">
        <v>223.08307692307693</v>
      </c>
      <c r="I26" s="188">
        <v>100.66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84">
        <v>376.0</v>
      </c>
      <c r="C27" s="84">
        <v>11680.4</v>
      </c>
      <c r="D27" s="85">
        <v>12056.4</v>
      </c>
      <c r="E27" s="85">
        <v>1.0</v>
      </c>
      <c r="F27" s="85">
        <v>51.0</v>
      </c>
      <c r="G27" s="113">
        <v>52.0</v>
      </c>
      <c r="H27" s="85">
        <v>231.85384615384615</v>
      </c>
      <c r="I27" s="188">
        <v>0.0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93"/>
      <c r="C28" s="84">
        <v>15724.0</v>
      </c>
      <c r="D28" s="85">
        <v>15724.0</v>
      </c>
      <c r="E28" s="49"/>
      <c r="F28" s="85">
        <v>74.0</v>
      </c>
      <c r="G28" s="113">
        <v>74.0</v>
      </c>
      <c r="H28" s="85">
        <v>212.48648648648648</v>
      </c>
      <c r="I28" s="188">
        <v>180.45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84">
        <v>98.0</v>
      </c>
      <c r="C29" s="84">
        <v>12217.0</v>
      </c>
      <c r="D29" s="85">
        <v>12315.0</v>
      </c>
      <c r="E29" s="85">
        <v>1.0</v>
      </c>
      <c r="F29" s="85">
        <v>53.0</v>
      </c>
      <c r="G29" s="113">
        <v>54.0</v>
      </c>
      <c r="H29" s="85">
        <v>228.05555555555554</v>
      </c>
      <c r="I29" s="188">
        <v>182.87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93"/>
      <c r="C30" s="84">
        <v>6933.0</v>
      </c>
      <c r="D30" s="85">
        <v>6933.0</v>
      </c>
      <c r="E30" s="49"/>
      <c r="F30" s="85">
        <v>34.0</v>
      </c>
      <c r="G30" s="113">
        <v>34.0</v>
      </c>
      <c r="H30" s="85">
        <v>203.91176470588235</v>
      </c>
      <c r="I30" s="188">
        <v>0.0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162.0</v>
      </c>
      <c r="D31" s="85">
        <v>162.0</v>
      </c>
      <c r="E31" s="49"/>
      <c r="F31" s="85">
        <v>3.0</v>
      </c>
      <c r="G31" s="113">
        <v>3.0</v>
      </c>
      <c r="H31" s="85">
        <v>54.0</v>
      </c>
      <c r="I31" s="188">
        <v>167.99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46228.0</v>
      </c>
      <c r="B32" s="93"/>
      <c r="C32" s="84">
        <v>60.0</v>
      </c>
      <c r="D32" s="85">
        <v>60.0</v>
      </c>
      <c r="E32" s="49"/>
      <c r="F32" s="85">
        <v>1.0</v>
      </c>
      <c r="G32" s="113">
        <v>1.0</v>
      </c>
      <c r="H32" s="85">
        <v>60.0</v>
      </c>
      <c r="I32" s="188">
        <v>55.56</v>
      </c>
      <c r="J32" s="31" t="s">
        <v>451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46227.0</v>
      </c>
      <c r="B33" s="93"/>
      <c r="C33" s="84">
        <v>9731.2</v>
      </c>
      <c r="D33" s="85">
        <v>9731.2</v>
      </c>
      <c r="E33" s="49"/>
      <c r="F33" s="85">
        <v>46.0</v>
      </c>
      <c r="G33" s="113">
        <v>46.0</v>
      </c>
      <c r="H33" s="85">
        <v>211.54782608695655</v>
      </c>
      <c r="I33" s="188">
        <v>302.48</v>
      </c>
      <c r="J33" s="31" t="s">
        <v>454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46226.0</v>
      </c>
      <c r="B34" s="93"/>
      <c r="C34" s="84">
        <v>12666.2</v>
      </c>
      <c r="D34" s="85">
        <v>12666.2</v>
      </c>
      <c r="E34" s="49"/>
      <c r="F34" s="85">
        <v>56.0</v>
      </c>
      <c r="G34" s="113">
        <v>56.0</v>
      </c>
      <c r="H34" s="85">
        <v>226.18214285714288</v>
      </c>
      <c r="I34" s="188">
        <v>348.97</v>
      </c>
      <c r="J34" s="31" t="s">
        <v>455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46225.0</v>
      </c>
      <c r="B35" s="93"/>
      <c r="C35" s="84">
        <v>11228.8</v>
      </c>
      <c r="D35" s="85">
        <v>11228.8</v>
      </c>
      <c r="E35" s="49"/>
      <c r="F35" s="85">
        <v>53.0</v>
      </c>
      <c r="G35" s="113">
        <v>53.0</v>
      </c>
      <c r="H35" s="85">
        <v>211.86415094339623</v>
      </c>
      <c r="I35" s="188">
        <v>116.04</v>
      </c>
      <c r="J35" s="31" t="s">
        <v>456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46224.0</v>
      </c>
      <c r="B36" s="93"/>
      <c r="C36" s="84">
        <v>9516.1</v>
      </c>
      <c r="D36" s="85">
        <v>9516.1</v>
      </c>
      <c r="E36" s="49"/>
      <c r="F36" s="85">
        <v>44.0</v>
      </c>
      <c r="G36" s="113">
        <v>44.0</v>
      </c>
      <c r="H36" s="85">
        <v>216.275</v>
      </c>
      <c r="I36" s="188">
        <v>0.0</v>
      </c>
      <c r="J36" s="31" t="s">
        <v>453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46223.0</v>
      </c>
      <c r="B37" s="84">
        <v>155.0</v>
      </c>
      <c r="C37" s="84">
        <v>8296.0</v>
      </c>
      <c r="D37" s="85">
        <v>8451.0</v>
      </c>
      <c r="E37" s="85">
        <v>1.0</v>
      </c>
      <c r="F37" s="85">
        <v>40.0</v>
      </c>
      <c r="G37" s="113">
        <v>41.0</v>
      </c>
      <c r="H37" s="85">
        <v>206.1219512195122</v>
      </c>
      <c r="I37" s="188">
        <v>0.0</v>
      </c>
      <c r="J37" s="31" t="s">
        <v>452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46222.0</v>
      </c>
      <c r="B38" s="93"/>
      <c r="C38" s="84">
        <v>210.0</v>
      </c>
      <c r="D38" s="85">
        <v>210.0</v>
      </c>
      <c r="E38" s="49"/>
      <c r="F38" s="85">
        <v>2.0</v>
      </c>
      <c r="G38" s="113">
        <v>2.0</v>
      </c>
      <c r="H38" s="85">
        <v>105.0</v>
      </c>
      <c r="I38" s="188">
        <v>270.09</v>
      </c>
      <c r="J38" s="31" t="s">
        <v>457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46221.0</v>
      </c>
      <c r="B39" s="93"/>
      <c r="C39" s="84">
        <v>747.0</v>
      </c>
      <c r="D39" s="85">
        <v>747.0</v>
      </c>
      <c r="E39" s="49"/>
      <c r="F39" s="85">
        <v>6.0</v>
      </c>
      <c r="G39" s="113">
        <v>6.0</v>
      </c>
      <c r="H39" s="85">
        <v>124.5</v>
      </c>
      <c r="I39" s="188">
        <v>253.9</v>
      </c>
      <c r="J39" s="31" t="s">
        <v>451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46220.0</v>
      </c>
      <c r="B40" s="93"/>
      <c r="C40" s="84">
        <v>12278.6</v>
      </c>
      <c r="D40" s="85">
        <v>12278.6</v>
      </c>
      <c r="E40" s="49"/>
      <c r="F40" s="85">
        <v>50.0</v>
      </c>
      <c r="G40" s="113">
        <v>50.0</v>
      </c>
      <c r="H40" s="85">
        <v>245.572</v>
      </c>
      <c r="I40" s="188">
        <v>454.74</v>
      </c>
      <c r="J40" s="31" t="s">
        <v>454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46219.0</v>
      </c>
      <c r="B41" s="93"/>
      <c r="C41" s="84">
        <v>11492.8</v>
      </c>
      <c r="D41" s="85">
        <v>11492.8</v>
      </c>
      <c r="E41" s="49"/>
      <c r="F41" s="85">
        <v>50.0</v>
      </c>
      <c r="G41" s="113">
        <v>50.0</v>
      </c>
      <c r="H41" s="85">
        <v>229.856</v>
      </c>
      <c r="I41" s="188">
        <v>446.48</v>
      </c>
      <c r="J41" s="31" t="s">
        <v>455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46218.0</v>
      </c>
      <c r="B42" s="93"/>
      <c r="C42" s="84">
        <v>10610.0</v>
      </c>
      <c r="D42" s="85">
        <v>10610.0</v>
      </c>
      <c r="E42" s="49"/>
      <c r="F42" s="85">
        <v>50.0</v>
      </c>
      <c r="G42" s="113">
        <v>50.0</v>
      </c>
      <c r="H42" s="85">
        <v>212.2</v>
      </c>
      <c r="I42" s="188">
        <v>79.04</v>
      </c>
      <c r="J42" s="31" t="s">
        <v>456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46217.0</v>
      </c>
      <c r="B43" s="84">
        <v>659.0</v>
      </c>
      <c r="C43" s="84">
        <v>12035.0</v>
      </c>
      <c r="D43" s="85">
        <v>12694.0</v>
      </c>
      <c r="E43" s="85">
        <v>2.0</v>
      </c>
      <c r="F43" s="85">
        <v>52.0</v>
      </c>
      <c r="G43" s="113">
        <v>54.0</v>
      </c>
      <c r="H43" s="85">
        <v>235.07407407407408</v>
      </c>
      <c r="I43" s="188">
        <v>294.92</v>
      </c>
      <c r="J43" s="31" t="s">
        <v>453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46216.0</v>
      </c>
      <c r="B44" s="93"/>
      <c r="C44" s="84">
        <v>8420.0</v>
      </c>
      <c r="D44" s="85">
        <v>8420.0</v>
      </c>
      <c r="E44" s="49"/>
      <c r="F44" s="85">
        <v>38.0</v>
      </c>
      <c r="G44" s="113">
        <v>38.0</v>
      </c>
      <c r="H44" s="85">
        <v>221.57894736842104</v>
      </c>
      <c r="I44" s="188">
        <v>0.0</v>
      </c>
      <c r="J44" s="31" t="s">
        <v>452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46215.0</v>
      </c>
      <c r="B45" s="93"/>
      <c r="C45" s="84">
        <v>238.0</v>
      </c>
      <c r="D45" s="85">
        <v>238.0</v>
      </c>
      <c r="E45" s="49"/>
      <c r="F45" s="85">
        <v>1.0</v>
      </c>
      <c r="G45" s="113">
        <v>1.0</v>
      </c>
      <c r="H45" s="85">
        <v>238.0</v>
      </c>
      <c r="I45" s="188">
        <v>76.52</v>
      </c>
      <c r="J45" s="31" t="s">
        <v>457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46214.0</v>
      </c>
      <c r="B46" s="93"/>
      <c r="C46" s="84">
        <v>45.0</v>
      </c>
      <c r="D46" s="85">
        <v>45.0</v>
      </c>
      <c r="E46" s="49"/>
      <c r="F46" s="85">
        <v>1.0</v>
      </c>
      <c r="G46" s="113">
        <v>1.0</v>
      </c>
      <c r="H46" s="85">
        <v>45.0</v>
      </c>
      <c r="I46" s="188">
        <v>0.0</v>
      </c>
      <c r="J46" s="31" t="s">
        <v>451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46213.0</v>
      </c>
      <c r="B47" s="93"/>
      <c r="C47" s="84">
        <v>13671.6</v>
      </c>
      <c r="D47" s="85">
        <v>13671.6</v>
      </c>
      <c r="E47" s="49"/>
      <c r="F47" s="85">
        <v>64.0</v>
      </c>
      <c r="G47" s="113">
        <v>64.0</v>
      </c>
      <c r="H47" s="85">
        <v>213.61875</v>
      </c>
      <c r="I47" s="188">
        <v>26.47</v>
      </c>
      <c r="J47" s="31" t="s">
        <v>454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46212.0</v>
      </c>
      <c r="B48" s="84">
        <v>172.0</v>
      </c>
      <c r="C48" s="84">
        <v>12905.3</v>
      </c>
      <c r="D48" s="85">
        <v>13077.3</v>
      </c>
      <c r="E48" s="85">
        <v>1.0</v>
      </c>
      <c r="F48" s="85">
        <v>54.0</v>
      </c>
      <c r="G48" s="113">
        <v>55.0</v>
      </c>
      <c r="H48" s="85">
        <v>237.7690909090909</v>
      </c>
      <c r="I48" s="188">
        <v>83.96</v>
      </c>
      <c r="J48" s="31" t="s">
        <v>455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46211.0</v>
      </c>
      <c r="B49" s="93"/>
      <c r="C49" s="84">
        <v>9585.9</v>
      </c>
      <c r="D49" s="85">
        <v>9585.9</v>
      </c>
      <c r="E49" s="49"/>
      <c r="F49" s="85">
        <v>50.0</v>
      </c>
      <c r="G49" s="113">
        <v>50.0</v>
      </c>
      <c r="H49" s="85">
        <v>191.718</v>
      </c>
      <c r="I49" s="188">
        <v>563.63</v>
      </c>
      <c r="J49" s="31" t="s">
        <v>456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46210.0</v>
      </c>
      <c r="B50" s="93"/>
      <c r="C50" s="84">
        <v>12267.5</v>
      </c>
      <c r="D50" s="85">
        <v>12267.5</v>
      </c>
      <c r="E50" s="49"/>
      <c r="F50" s="85">
        <v>57.0</v>
      </c>
      <c r="G50" s="113">
        <v>57.0</v>
      </c>
      <c r="H50" s="85">
        <v>215.21929824561403</v>
      </c>
      <c r="I50" s="188">
        <v>208.34</v>
      </c>
      <c r="J50" s="31" t="s">
        <v>453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46209.0</v>
      </c>
      <c r="B51" s="84">
        <v>98.0</v>
      </c>
      <c r="C51" s="84">
        <v>9544.5</v>
      </c>
      <c r="D51" s="85">
        <v>9642.5</v>
      </c>
      <c r="E51" s="85">
        <v>1.0</v>
      </c>
      <c r="F51" s="85">
        <v>48.0</v>
      </c>
      <c r="G51" s="113">
        <v>49.0</v>
      </c>
      <c r="H51" s="85">
        <v>196.78571428571428</v>
      </c>
      <c r="I51" s="188">
        <v>226.2</v>
      </c>
      <c r="J51" s="31" t="s">
        <v>452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46208.0</v>
      </c>
      <c r="B52" s="93"/>
      <c r="C52" s="84">
        <v>0.0</v>
      </c>
      <c r="D52" s="49"/>
      <c r="E52" s="49"/>
      <c r="F52" s="85">
        <v>0.0</v>
      </c>
      <c r="G52" s="94"/>
      <c r="H52" s="49"/>
      <c r="I52" s="188">
        <v>103.97</v>
      </c>
      <c r="J52" s="31" t="s">
        <v>457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46207.0</v>
      </c>
      <c r="B53" s="93"/>
      <c r="C53" s="84">
        <v>45.0</v>
      </c>
      <c r="D53" s="85">
        <v>45.0</v>
      </c>
      <c r="E53" s="49"/>
      <c r="F53" s="85">
        <v>1.0</v>
      </c>
      <c r="G53" s="113">
        <v>1.0</v>
      </c>
      <c r="H53" s="85">
        <v>45.0</v>
      </c>
      <c r="I53" s="188">
        <v>0.0</v>
      </c>
      <c r="J53" s="31" t="s">
        <v>451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46206.0</v>
      </c>
      <c r="B54" s="93"/>
      <c r="C54" s="84">
        <v>12320.5</v>
      </c>
      <c r="D54" s="85">
        <v>12320.5</v>
      </c>
      <c r="E54" s="49"/>
      <c r="F54" s="85">
        <v>69.0</v>
      </c>
      <c r="G54" s="113">
        <v>69.0</v>
      </c>
      <c r="H54" s="85">
        <v>178.55797101449275</v>
      </c>
      <c r="I54" s="188">
        <v>0.0</v>
      </c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46205.0</v>
      </c>
      <c r="B55" s="93"/>
      <c r="C55" s="84">
        <v>12616.9</v>
      </c>
      <c r="D55" s="85">
        <v>12616.9</v>
      </c>
      <c r="E55" s="49"/>
      <c r="F55" s="85">
        <v>61.0</v>
      </c>
      <c r="G55" s="113">
        <v>61.0</v>
      </c>
      <c r="H55" s="85">
        <v>206.83442622950818</v>
      </c>
      <c r="I55" s="188">
        <v>34.33</v>
      </c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46204.0</v>
      </c>
      <c r="B56" s="93"/>
      <c r="C56" s="84">
        <v>11080.4</v>
      </c>
      <c r="D56" s="85">
        <v>11080.4</v>
      </c>
      <c r="E56" s="49"/>
      <c r="F56" s="85">
        <v>56.0</v>
      </c>
      <c r="G56" s="113">
        <v>56.0</v>
      </c>
      <c r="H56" s="85">
        <v>197.8642857142857</v>
      </c>
      <c r="I56" s="188">
        <v>104.25</v>
      </c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46203.0</v>
      </c>
      <c r="B57" s="93"/>
      <c r="C57" s="84">
        <v>12332.5</v>
      </c>
      <c r="D57" s="85">
        <v>12332.5</v>
      </c>
      <c r="E57" s="49"/>
      <c r="F57" s="85">
        <v>58.0</v>
      </c>
      <c r="G57" s="113">
        <v>58.0</v>
      </c>
      <c r="H57" s="85">
        <v>212.6293103448276</v>
      </c>
      <c r="I57" s="188">
        <v>173.65</v>
      </c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46202.0</v>
      </c>
      <c r="B58" s="93"/>
      <c r="C58" s="84">
        <v>12661.5</v>
      </c>
      <c r="D58" s="85">
        <v>12661.5</v>
      </c>
      <c r="E58" s="49"/>
      <c r="F58" s="85">
        <v>59.0</v>
      </c>
      <c r="G58" s="113">
        <v>59.0</v>
      </c>
      <c r="H58" s="85">
        <v>214.60169491525423</v>
      </c>
      <c r="I58" s="188">
        <v>286.07</v>
      </c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46201.0</v>
      </c>
      <c r="B59" s="93"/>
      <c r="C59" s="84">
        <v>255.0</v>
      </c>
      <c r="D59" s="85">
        <v>255.0</v>
      </c>
      <c r="E59" s="49"/>
      <c r="F59" s="85">
        <v>3.0</v>
      </c>
      <c r="G59" s="113">
        <v>3.0</v>
      </c>
      <c r="H59" s="85">
        <v>85.0</v>
      </c>
      <c r="I59" s="188">
        <v>34.33</v>
      </c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46200.0</v>
      </c>
      <c r="B60" s="93"/>
      <c r="C60" s="84">
        <v>85.0</v>
      </c>
      <c r="D60" s="85">
        <v>85.0</v>
      </c>
      <c r="E60" s="49"/>
      <c r="F60" s="85">
        <v>1.0</v>
      </c>
      <c r="G60" s="113">
        <v>1.0</v>
      </c>
      <c r="H60" s="85">
        <v>85.0</v>
      </c>
      <c r="I60" s="188">
        <v>0.0</v>
      </c>
      <c r="J60" s="31" t="s">
        <v>451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46199.0</v>
      </c>
      <c r="B61" s="84">
        <v>168.0</v>
      </c>
      <c r="C61" s="84">
        <v>9480.9</v>
      </c>
      <c r="D61" s="85">
        <v>9648.9</v>
      </c>
      <c r="E61" s="85">
        <v>1.0</v>
      </c>
      <c r="F61" s="85">
        <v>52.0</v>
      </c>
      <c r="G61" s="113">
        <v>53.0</v>
      </c>
      <c r="H61" s="85">
        <v>182.05471698113206</v>
      </c>
      <c r="I61" s="188">
        <v>328.83</v>
      </c>
      <c r="J61" s="31" t="s">
        <v>454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46198.0</v>
      </c>
      <c r="B62" s="93"/>
      <c r="C62" s="84">
        <v>11513.6</v>
      </c>
      <c r="D62" s="85">
        <v>11513.6</v>
      </c>
      <c r="E62" s="49"/>
      <c r="F62" s="85">
        <v>55.0</v>
      </c>
      <c r="G62" s="113">
        <v>55.0</v>
      </c>
      <c r="H62" s="85">
        <v>209.33818181818182</v>
      </c>
      <c r="I62" s="188">
        <v>264.58</v>
      </c>
      <c r="J62" s="31" t="s">
        <v>455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46197.0</v>
      </c>
      <c r="B63" s="93"/>
      <c r="C63" s="84">
        <v>10352.0</v>
      </c>
      <c r="D63" s="85">
        <v>10352.0</v>
      </c>
      <c r="E63" s="49"/>
      <c r="F63" s="85">
        <v>51.0</v>
      </c>
      <c r="G63" s="113">
        <v>51.0</v>
      </c>
      <c r="H63" s="85">
        <v>202.98039215686273</v>
      </c>
      <c r="I63" s="188">
        <v>84.78</v>
      </c>
      <c r="J63" s="31" t="s">
        <v>456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46196.0</v>
      </c>
      <c r="B64" s="93"/>
      <c r="C64" s="84">
        <v>9591.0</v>
      </c>
      <c r="D64" s="85">
        <v>9591.0</v>
      </c>
      <c r="E64" s="49"/>
      <c r="F64" s="85">
        <v>52.0</v>
      </c>
      <c r="G64" s="113">
        <v>52.0</v>
      </c>
      <c r="H64" s="85">
        <v>184.44230769230768</v>
      </c>
      <c r="I64" s="188">
        <v>0.0</v>
      </c>
      <c r="J64" s="31" t="s">
        <v>453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46195.0</v>
      </c>
      <c r="B65" s="84">
        <v>155.0</v>
      </c>
      <c r="C65" s="84">
        <v>11539.0</v>
      </c>
      <c r="D65" s="85">
        <v>11694.0</v>
      </c>
      <c r="E65" s="85">
        <v>1.0</v>
      </c>
      <c r="F65" s="85">
        <v>61.0</v>
      </c>
      <c r="G65" s="113">
        <v>62.0</v>
      </c>
      <c r="H65" s="85">
        <v>188.61290322580646</v>
      </c>
      <c r="I65" s="188">
        <v>0.0</v>
      </c>
      <c r="J65" s="31" t="s">
        <v>452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46192.0</v>
      </c>
      <c r="B66" s="84">
        <v>90.0</v>
      </c>
      <c r="C66" s="84">
        <v>10299.7</v>
      </c>
      <c r="D66" s="85">
        <v>10389.7</v>
      </c>
      <c r="E66" s="85">
        <v>1.0</v>
      </c>
      <c r="F66" s="85">
        <v>58.0</v>
      </c>
      <c r="G66" s="113">
        <v>59.0</v>
      </c>
      <c r="H66" s="85">
        <v>176.09661016949153</v>
      </c>
      <c r="I66" s="188">
        <v>54.44</v>
      </c>
      <c r="J66" s="31" t="s">
        <v>454</v>
      </c>
      <c r="K66" s="52"/>
      <c r="L66" s="158" t="s">
        <v>483</v>
      </c>
      <c r="M66" s="158" t="s">
        <v>486</v>
      </c>
      <c r="N66" s="159">
        <v>0.33</v>
      </c>
      <c r="O66" s="52"/>
      <c r="P66" s="41">
        <v>228.0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46191.0</v>
      </c>
      <c r="B67" s="84">
        <v>138.0</v>
      </c>
      <c r="C67" s="84">
        <v>10460.0</v>
      </c>
      <c r="D67" s="85">
        <v>10598.0</v>
      </c>
      <c r="E67" s="85">
        <v>1.0</v>
      </c>
      <c r="F67" s="85">
        <v>53.0</v>
      </c>
      <c r="G67" s="113">
        <v>54.0</v>
      </c>
      <c r="H67" s="85">
        <v>196.25925925925927</v>
      </c>
      <c r="I67" s="188">
        <v>819.53</v>
      </c>
      <c r="J67" s="31" t="s">
        <v>455</v>
      </c>
      <c r="K67" s="52"/>
      <c r="L67" s="158" t="s">
        <v>500</v>
      </c>
      <c r="M67" s="158" t="s">
        <v>486</v>
      </c>
      <c r="N67" s="159">
        <v>0.15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46190.0</v>
      </c>
      <c r="B68" s="84">
        <v>175.0</v>
      </c>
      <c r="C68" s="84">
        <v>10148.0</v>
      </c>
      <c r="D68" s="85">
        <v>10323.0</v>
      </c>
      <c r="E68" s="85">
        <v>1.0</v>
      </c>
      <c r="F68" s="85">
        <v>48.0</v>
      </c>
      <c r="G68" s="113">
        <v>49.0</v>
      </c>
      <c r="H68" s="85">
        <v>210.6734693877551</v>
      </c>
      <c r="I68" s="188">
        <v>0.0</v>
      </c>
      <c r="J68" s="31" t="s">
        <v>456</v>
      </c>
      <c r="K68" s="52"/>
      <c r="L68" s="158" t="s">
        <v>485</v>
      </c>
      <c r="M68" s="158" t="s">
        <v>484</v>
      </c>
      <c r="N68" s="159">
        <v>0.17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46188.0</v>
      </c>
      <c r="B69" s="84">
        <v>60.0</v>
      </c>
      <c r="C69" s="84">
        <v>10707.5</v>
      </c>
      <c r="D69" s="85">
        <v>10767.5</v>
      </c>
      <c r="E69" s="85">
        <v>1.0</v>
      </c>
      <c r="F69" s="85">
        <v>53.0</v>
      </c>
      <c r="G69" s="113">
        <v>54.0</v>
      </c>
      <c r="H69" s="85">
        <v>199.39814814814815</v>
      </c>
      <c r="I69" s="188">
        <v>475.09</v>
      </c>
      <c r="J69" s="31" t="s">
        <v>452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46187.0</v>
      </c>
      <c r="B70" s="93"/>
      <c r="C70" s="84">
        <v>240.0</v>
      </c>
      <c r="D70" s="85">
        <v>240.0</v>
      </c>
      <c r="E70" s="49"/>
      <c r="F70" s="85">
        <v>2.0</v>
      </c>
      <c r="G70" s="113">
        <v>2.0</v>
      </c>
      <c r="H70" s="85">
        <v>120.0</v>
      </c>
      <c r="I70" s="188">
        <v>196.29</v>
      </c>
      <c r="J70" s="31" t="s">
        <v>457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46186.0</v>
      </c>
      <c r="B71" s="93"/>
      <c r="C71" s="84">
        <v>0.0</v>
      </c>
      <c r="D71" s="49"/>
      <c r="E71" s="49"/>
      <c r="F71" s="85">
        <v>0.0</v>
      </c>
      <c r="G71" s="94"/>
      <c r="H71" s="49"/>
      <c r="I71" s="188">
        <v>133.87</v>
      </c>
      <c r="J71" s="31" t="s">
        <v>451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46185.0</v>
      </c>
      <c r="B72" s="93"/>
      <c r="C72" s="84">
        <v>313.0</v>
      </c>
      <c r="D72" s="85">
        <v>313.0</v>
      </c>
      <c r="E72" s="49"/>
      <c r="F72" s="85">
        <v>3.0</v>
      </c>
      <c r="G72" s="113">
        <v>3.0</v>
      </c>
      <c r="H72" s="85">
        <v>104.33333333333333</v>
      </c>
      <c r="I72" s="188">
        <v>59.58</v>
      </c>
      <c r="J72" s="31" t="s">
        <v>454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46184.0</v>
      </c>
      <c r="B73" s="93"/>
      <c r="C73" s="84">
        <v>8353.9</v>
      </c>
      <c r="D73" s="85">
        <v>8353.9</v>
      </c>
      <c r="E73" s="49"/>
      <c r="F73" s="85">
        <v>58.0</v>
      </c>
      <c r="G73" s="113">
        <v>58.0</v>
      </c>
      <c r="H73" s="85">
        <v>144.03275862068966</v>
      </c>
      <c r="I73" s="188">
        <v>101.67</v>
      </c>
      <c r="J73" s="31" t="s">
        <v>455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46183.0</v>
      </c>
      <c r="B74" s="93"/>
      <c r="C74" s="84">
        <v>8516.0</v>
      </c>
      <c r="D74" s="85">
        <v>8516.0</v>
      </c>
      <c r="E74" s="49"/>
      <c r="F74" s="85">
        <v>38.0</v>
      </c>
      <c r="G74" s="113">
        <v>38.0</v>
      </c>
      <c r="H74" s="85">
        <v>224.10526315789474</v>
      </c>
      <c r="I74" s="188">
        <v>0.0</v>
      </c>
      <c r="J74" s="31" t="s">
        <v>456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46182.0</v>
      </c>
      <c r="B75" s="93"/>
      <c r="C75" s="84">
        <v>10461.7</v>
      </c>
      <c r="D75" s="85">
        <v>10461.7</v>
      </c>
      <c r="E75" s="49"/>
      <c r="F75" s="85">
        <v>62.0</v>
      </c>
      <c r="G75" s="113">
        <v>62.0</v>
      </c>
      <c r="H75" s="85">
        <v>168.73709677419356</v>
      </c>
      <c r="I75" s="188">
        <v>0.0</v>
      </c>
      <c r="J75" s="31" t="s">
        <v>453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46181.0</v>
      </c>
      <c r="B76" s="93"/>
      <c r="C76" s="84">
        <v>9320.5</v>
      </c>
      <c r="D76" s="85">
        <v>9320.5</v>
      </c>
      <c r="E76" s="49"/>
      <c r="F76" s="85">
        <v>50.0</v>
      </c>
      <c r="G76" s="113">
        <v>50.0</v>
      </c>
      <c r="H76" s="85">
        <v>186.41</v>
      </c>
      <c r="I76" s="188">
        <v>311.16</v>
      </c>
      <c r="J76" s="31" t="s">
        <v>452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46180.0</v>
      </c>
      <c r="B77" s="93"/>
      <c r="C77" s="84">
        <v>244.0</v>
      </c>
      <c r="D77" s="85">
        <v>244.0</v>
      </c>
      <c r="E77" s="49"/>
      <c r="F77" s="85">
        <v>4.0</v>
      </c>
      <c r="G77" s="113">
        <v>4.0</v>
      </c>
      <c r="H77" s="85">
        <v>61.0</v>
      </c>
      <c r="I77" s="188">
        <v>0.0</v>
      </c>
      <c r="J77" s="31" t="s">
        <v>457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46179.0</v>
      </c>
      <c r="B78" s="93"/>
      <c r="C78" s="84">
        <v>128.0</v>
      </c>
      <c r="D78" s="85">
        <v>128.0</v>
      </c>
      <c r="E78" s="49"/>
      <c r="F78" s="85">
        <v>2.0</v>
      </c>
      <c r="G78" s="113">
        <v>2.0</v>
      </c>
      <c r="H78" s="85">
        <v>64.0</v>
      </c>
      <c r="I78" s="188">
        <v>0.0</v>
      </c>
      <c r="J78" s="31" t="s">
        <v>451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46178.0</v>
      </c>
      <c r="B79" s="93"/>
      <c r="C79" s="84">
        <v>11725.5</v>
      </c>
      <c r="D79" s="85">
        <v>11725.5</v>
      </c>
      <c r="E79" s="49"/>
      <c r="F79" s="85">
        <v>58.0</v>
      </c>
      <c r="G79" s="113">
        <v>58.0</v>
      </c>
      <c r="H79" s="85">
        <v>202.16379310344828</v>
      </c>
      <c r="I79" s="188">
        <v>68.94</v>
      </c>
      <c r="J79" s="31" t="s">
        <v>454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46177.0</v>
      </c>
      <c r="B80" s="93"/>
      <c r="C80" s="84">
        <v>12767.7</v>
      </c>
      <c r="D80" s="85">
        <v>12767.7</v>
      </c>
      <c r="E80" s="49"/>
      <c r="F80" s="85">
        <v>58.0</v>
      </c>
      <c r="G80" s="113">
        <v>58.0</v>
      </c>
      <c r="H80" s="85">
        <v>220.13275862068966</v>
      </c>
      <c r="I80" s="188">
        <v>92.6</v>
      </c>
      <c r="J80" s="31" t="s">
        <v>455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46176.0</v>
      </c>
      <c r="B81" s="93"/>
      <c r="C81" s="84">
        <v>12331.8</v>
      </c>
      <c r="D81" s="85">
        <v>12331.8</v>
      </c>
      <c r="E81" s="49"/>
      <c r="F81" s="85">
        <v>58.0</v>
      </c>
      <c r="G81" s="113">
        <v>58.0</v>
      </c>
      <c r="H81" s="85">
        <v>212.61724137931034</v>
      </c>
      <c r="I81" s="188">
        <v>364.8</v>
      </c>
      <c r="J81" s="31" t="s">
        <v>456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46175.0</v>
      </c>
      <c r="B82" s="84">
        <v>187.0</v>
      </c>
      <c r="C82" s="84">
        <v>8029.5</v>
      </c>
      <c r="D82" s="85">
        <v>8216.5</v>
      </c>
      <c r="E82" s="85">
        <v>1.0</v>
      </c>
      <c r="F82" s="85">
        <v>40.0</v>
      </c>
      <c r="G82" s="113">
        <v>41.0</v>
      </c>
      <c r="H82" s="85">
        <v>200.40243902439025</v>
      </c>
      <c r="I82" s="188">
        <v>102.27</v>
      </c>
      <c r="J82" s="31" t="s">
        <v>453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46174.0</v>
      </c>
      <c r="B83" s="93"/>
      <c r="C83" s="84">
        <v>10507.5</v>
      </c>
      <c r="D83" s="85">
        <v>10507.5</v>
      </c>
      <c r="E83" s="49"/>
      <c r="F83" s="85">
        <v>45.0</v>
      </c>
      <c r="G83" s="113">
        <v>45.0</v>
      </c>
      <c r="H83" s="85">
        <v>233.5</v>
      </c>
      <c r="I83" s="188">
        <v>366.98</v>
      </c>
      <c r="J83" s="31" t="s">
        <v>452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46172.0</v>
      </c>
      <c r="B84" s="93"/>
      <c r="C84" s="84">
        <v>31.0</v>
      </c>
      <c r="D84" s="85">
        <v>31.0</v>
      </c>
      <c r="E84" s="49"/>
      <c r="F84" s="85">
        <v>1.0</v>
      </c>
      <c r="G84" s="113">
        <v>1.0</v>
      </c>
      <c r="H84" s="85">
        <v>31.0</v>
      </c>
      <c r="I84" s="188">
        <v>66.25</v>
      </c>
      <c r="J84" s="31" t="s">
        <v>451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46171.0</v>
      </c>
      <c r="B85" s="93"/>
      <c r="C85" s="84">
        <v>8971.4</v>
      </c>
      <c r="D85" s="85">
        <v>8971.4</v>
      </c>
      <c r="E85" s="49"/>
      <c r="F85" s="85">
        <v>47.0</v>
      </c>
      <c r="G85" s="113">
        <v>47.0</v>
      </c>
      <c r="H85" s="85">
        <v>190.88085106382977</v>
      </c>
      <c r="I85" s="188">
        <v>299.5</v>
      </c>
      <c r="J85" s="31" t="s">
        <v>454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46170.0</v>
      </c>
      <c r="B86" s="84">
        <v>226.0</v>
      </c>
      <c r="C86" s="84">
        <v>9966.2</v>
      </c>
      <c r="D86" s="85">
        <v>10192.2</v>
      </c>
      <c r="E86" s="85">
        <v>1.0</v>
      </c>
      <c r="F86" s="85">
        <v>52.0</v>
      </c>
      <c r="G86" s="113">
        <v>53.0</v>
      </c>
      <c r="H86" s="85">
        <v>192.3056603773585</v>
      </c>
      <c r="I86" s="188">
        <v>112.3</v>
      </c>
      <c r="J86" s="31" t="s">
        <v>455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46169.0</v>
      </c>
      <c r="B87" s="84">
        <v>178.0</v>
      </c>
      <c r="C87" s="84">
        <v>12324.8</v>
      </c>
      <c r="D87" s="85">
        <v>12502.8</v>
      </c>
      <c r="E87" s="85">
        <v>1.0</v>
      </c>
      <c r="F87" s="85">
        <v>60.0</v>
      </c>
      <c r="G87" s="113">
        <v>61.0</v>
      </c>
      <c r="H87" s="85">
        <v>204.96393442622949</v>
      </c>
      <c r="I87" s="188">
        <v>436.77</v>
      </c>
      <c r="J87" s="31" t="s">
        <v>456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46168.0</v>
      </c>
      <c r="B88" s="84">
        <v>216.0</v>
      </c>
      <c r="C88" s="84">
        <v>8953.0</v>
      </c>
      <c r="D88" s="85">
        <v>9169.0</v>
      </c>
      <c r="E88" s="85">
        <v>1.0</v>
      </c>
      <c r="F88" s="85">
        <v>46.0</v>
      </c>
      <c r="G88" s="113">
        <v>47.0</v>
      </c>
      <c r="H88" s="85">
        <v>195.08510638297872</v>
      </c>
      <c r="I88" s="188">
        <v>229.78</v>
      </c>
      <c r="J88" s="31" t="s">
        <v>453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46167.0</v>
      </c>
      <c r="B89" s="84">
        <v>90.0</v>
      </c>
      <c r="C89" s="93"/>
      <c r="D89" s="85">
        <v>90.0</v>
      </c>
      <c r="E89" s="85">
        <v>1.0</v>
      </c>
      <c r="F89" s="49"/>
      <c r="G89" s="113">
        <v>1.0</v>
      </c>
      <c r="H89" s="85">
        <v>90.0</v>
      </c>
      <c r="I89" s="189"/>
      <c r="J89" s="31" t="s">
        <v>452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46166.0</v>
      </c>
      <c r="B90" s="93"/>
      <c r="C90" s="84">
        <v>189.5</v>
      </c>
      <c r="D90" s="85">
        <v>189.5</v>
      </c>
      <c r="E90" s="49"/>
      <c r="F90" s="85">
        <v>3.0</v>
      </c>
      <c r="G90" s="113">
        <v>3.0</v>
      </c>
      <c r="H90" s="85">
        <v>63.166666666666664</v>
      </c>
      <c r="I90" s="188">
        <v>0.0</v>
      </c>
      <c r="J90" s="31" t="s">
        <v>457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46165.0</v>
      </c>
      <c r="B91" s="93"/>
      <c r="C91" s="84">
        <v>50.0</v>
      </c>
      <c r="D91" s="85">
        <v>50.0</v>
      </c>
      <c r="E91" s="49"/>
      <c r="F91" s="85">
        <v>1.0</v>
      </c>
      <c r="G91" s="113">
        <v>1.0</v>
      </c>
      <c r="H91" s="85">
        <v>50.0</v>
      </c>
      <c r="I91" s="188">
        <v>251.41</v>
      </c>
      <c r="J91" s="31" t="s">
        <v>451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46164.0</v>
      </c>
      <c r="B92" s="93"/>
      <c r="C92" s="84">
        <v>10375.3</v>
      </c>
      <c r="D92" s="85">
        <v>10375.3</v>
      </c>
      <c r="E92" s="49"/>
      <c r="F92" s="85">
        <v>56.0</v>
      </c>
      <c r="G92" s="113">
        <v>56.0</v>
      </c>
      <c r="H92" s="85">
        <v>185.27321428571426</v>
      </c>
      <c r="I92" s="188">
        <v>355.13</v>
      </c>
      <c r="J92" s="31" t="s">
        <v>454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46163.0</v>
      </c>
      <c r="B93" s="93"/>
      <c r="C93" s="84">
        <v>10953.6</v>
      </c>
      <c r="D93" s="85">
        <v>10953.6</v>
      </c>
      <c r="E93" s="49"/>
      <c r="F93" s="85">
        <v>51.0</v>
      </c>
      <c r="G93" s="113">
        <v>51.0</v>
      </c>
      <c r="H93" s="85">
        <v>214.7764705882353</v>
      </c>
      <c r="I93" s="188">
        <v>589.47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46162.0</v>
      </c>
      <c r="B94" s="84">
        <v>666.0</v>
      </c>
      <c r="C94" s="84">
        <v>10075.0</v>
      </c>
      <c r="D94" s="85">
        <v>10741.0</v>
      </c>
      <c r="E94" s="85">
        <v>4.0</v>
      </c>
      <c r="F94" s="85">
        <v>44.0</v>
      </c>
      <c r="G94" s="113">
        <v>48.0</v>
      </c>
      <c r="H94" s="85">
        <v>223.77083333333334</v>
      </c>
      <c r="I94" s="188">
        <v>438.35</v>
      </c>
      <c r="J94" s="31" t="s">
        <v>456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46161.0</v>
      </c>
      <c r="B95" s="84">
        <v>443.0</v>
      </c>
      <c r="C95" s="84">
        <v>8949.4</v>
      </c>
      <c r="D95" s="85">
        <v>9392.4</v>
      </c>
      <c r="E95" s="85">
        <v>3.0</v>
      </c>
      <c r="F95" s="85">
        <v>41.0</v>
      </c>
      <c r="G95" s="113">
        <v>44.0</v>
      </c>
      <c r="H95" s="85">
        <v>213.46363636363637</v>
      </c>
      <c r="I95" s="188">
        <v>188.73</v>
      </c>
      <c r="J95" s="31" t="s">
        <v>453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46160.0</v>
      </c>
      <c r="B96" s="84">
        <v>584.0</v>
      </c>
      <c r="C96" s="84">
        <v>8649.0</v>
      </c>
      <c r="D96" s="85">
        <v>9233.0</v>
      </c>
      <c r="E96" s="85">
        <v>2.0</v>
      </c>
      <c r="F96" s="85">
        <v>41.0</v>
      </c>
      <c r="G96" s="113">
        <v>43.0</v>
      </c>
      <c r="H96" s="85">
        <v>214.72093023255815</v>
      </c>
      <c r="I96" s="188">
        <v>823.18</v>
      </c>
      <c r="J96" s="31" t="s">
        <v>452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46159.0</v>
      </c>
      <c r="B97" s="93"/>
      <c r="C97" s="84">
        <v>302.0</v>
      </c>
      <c r="D97" s="85">
        <v>302.0</v>
      </c>
      <c r="E97" s="49"/>
      <c r="F97" s="85">
        <v>1.0</v>
      </c>
      <c r="G97" s="113">
        <v>1.0</v>
      </c>
      <c r="H97" s="85">
        <v>302.0</v>
      </c>
      <c r="I97" s="188">
        <v>737.23</v>
      </c>
      <c r="J97" s="31" t="s">
        <v>457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46158.0</v>
      </c>
      <c r="B98" s="93"/>
      <c r="C98" s="84">
        <v>0.0</v>
      </c>
      <c r="D98" s="49"/>
      <c r="E98" s="49"/>
      <c r="F98" s="85">
        <v>0.0</v>
      </c>
      <c r="G98" s="94"/>
      <c r="H98" s="49"/>
      <c r="I98" s="188">
        <v>147.37</v>
      </c>
      <c r="J98" s="31" t="s">
        <v>451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46157.0</v>
      </c>
      <c r="B99" s="84">
        <v>214.0</v>
      </c>
      <c r="C99" s="84">
        <v>9558.4</v>
      </c>
      <c r="D99" s="85">
        <v>9772.4</v>
      </c>
      <c r="E99" s="85">
        <v>2.0</v>
      </c>
      <c r="F99" s="85">
        <v>38.0</v>
      </c>
      <c r="G99" s="113">
        <v>40.0</v>
      </c>
      <c r="H99" s="85">
        <v>244.31</v>
      </c>
      <c r="I99" s="188">
        <v>439.53</v>
      </c>
      <c r="J99" s="31" t="s">
        <v>454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46156.0</v>
      </c>
      <c r="B100" s="84">
        <v>1233.0</v>
      </c>
      <c r="C100" s="84">
        <v>8318.6</v>
      </c>
      <c r="D100" s="85">
        <v>9551.6</v>
      </c>
      <c r="E100" s="85">
        <v>4.0</v>
      </c>
      <c r="F100" s="85">
        <v>35.0</v>
      </c>
      <c r="G100" s="113">
        <v>39.0</v>
      </c>
      <c r="H100" s="85">
        <v>244.91282051282053</v>
      </c>
      <c r="I100" s="188">
        <v>65.55</v>
      </c>
      <c r="J100" s="31" t="s">
        <v>455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46155.0</v>
      </c>
      <c r="B101" s="84">
        <v>745.0</v>
      </c>
      <c r="C101" s="84">
        <v>7549.0</v>
      </c>
      <c r="D101" s="85">
        <v>8294.0</v>
      </c>
      <c r="E101" s="85">
        <v>4.0</v>
      </c>
      <c r="F101" s="85">
        <v>36.0</v>
      </c>
      <c r="G101" s="113">
        <v>40.0</v>
      </c>
      <c r="H101" s="85">
        <v>207.35</v>
      </c>
      <c r="I101" s="188">
        <v>527.87</v>
      </c>
      <c r="J101" s="31" t="s">
        <v>456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46154.0</v>
      </c>
      <c r="B102" s="84">
        <v>1024.0</v>
      </c>
      <c r="C102" s="84">
        <v>8283.2</v>
      </c>
      <c r="D102" s="85">
        <v>9307.2</v>
      </c>
      <c r="E102" s="85">
        <v>4.0</v>
      </c>
      <c r="F102" s="85">
        <v>39.0</v>
      </c>
      <c r="G102" s="113">
        <v>43.0</v>
      </c>
      <c r="H102" s="85">
        <v>216.446511627907</v>
      </c>
      <c r="I102" s="188">
        <v>0.0</v>
      </c>
      <c r="J102" s="31" t="s">
        <v>453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46153.0</v>
      </c>
      <c r="B103" s="84">
        <v>40.0</v>
      </c>
      <c r="C103" s="84">
        <v>0.0</v>
      </c>
      <c r="D103" s="85">
        <v>40.0</v>
      </c>
      <c r="E103" s="85">
        <v>1.0</v>
      </c>
      <c r="F103" s="85">
        <v>0.0</v>
      </c>
      <c r="G103" s="113">
        <v>1.0</v>
      </c>
      <c r="H103" s="85">
        <v>40.0</v>
      </c>
      <c r="I103" s="188">
        <v>0.0</v>
      </c>
      <c r="J103" s="31" t="s">
        <v>452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46152.0</v>
      </c>
      <c r="B104" s="84">
        <v>80.0</v>
      </c>
      <c r="C104" s="93"/>
      <c r="D104" s="85">
        <v>80.0</v>
      </c>
      <c r="E104" s="85">
        <v>1.0</v>
      </c>
      <c r="F104" s="49"/>
      <c r="G104" s="113">
        <v>1.0</v>
      </c>
      <c r="H104" s="85">
        <v>80.0</v>
      </c>
      <c r="I104" s="189"/>
      <c r="J104" s="31" t="s">
        <v>457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46151.0</v>
      </c>
      <c r="B105" s="84">
        <v>80.0</v>
      </c>
      <c r="C105" s="84">
        <v>0.0</v>
      </c>
      <c r="D105" s="85">
        <v>80.0</v>
      </c>
      <c r="E105" s="85">
        <v>2.0</v>
      </c>
      <c r="F105" s="85">
        <v>0.0</v>
      </c>
      <c r="G105" s="113">
        <v>2.0</v>
      </c>
      <c r="H105" s="85">
        <v>40.0</v>
      </c>
      <c r="I105" s="188">
        <v>104.04</v>
      </c>
      <c r="J105" s="31" t="s">
        <v>451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46150.0</v>
      </c>
      <c r="B106" s="84">
        <v>75.0</v>
      </c>
      <c r="C106" s="84">
        <v>10615.8</v>
      </c>
      <c r="D106" s="85">
        <v>10690.8</v>
      </c>
      <c r="E106" s="85">
        <v>2.0</v>
      </c>
      <c r="F106" s="85">
        <v>45.0</v>
      </c>
      <c r="G106" s="113">
        <v>47.0</v>
      </c>
      <c r="H106" s="85">
        <v>227.46382978723403</v>
      </c>
      <c r="I106" s="188">
        <v>0.0</v>
      </c>
      <c r="J106" s="31" t="s">
        <v>454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46149.0</v>
      </c>
      <c r="B107" s="84">
        <v>573.0</v>
      </c>
      <c r="C107" s="84">
        <v>11126.2</v>
      </c>
      <c r="D107" s="85">
        <v>11699.2</v>
      </c>
      <c r="E107" s="85">
        <v>5.0</v>
      </c>
      <c r="F107" s="85">
        <v>45.0</v>
      </c>
      <c r="G107" s="113">
        <v>50.0</v>
      </c>
      <c r="H107" s="85">
        <v>233.984</v>
      </c>
      <c r="I107" s="188">
        <v>597.95</v>
      </c>
      <c r="J107" s="31" t="s">
        <v>455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46148.0</v>
      </c>
      <c r="B108" s="93"/>
      <c r="C108" s="84">
        <v>10351.0</v>
      </c>
      <c r="D108" s="85">
        <v>10351.0</v>
      </c>
      <c r="E108" s="49"/>
      <c r="F108" s="85">
        <v>51.0</v>
      </c>
      <c r="G108" s="113">
        <v>51.0</v>
      </c>
      <c r="H108" s="85">
        <v>202.9607843137255</v>
      </c>
      <c r="I108" s="188">
        <v>150.45</v>
      </c>
      <c r="J108" s="31" t="s">
        <v>456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46147.0</v>
      </c>
      <c r="B109" s="93"/>
      <c r="C109" s="84">
        <v>11041.5</v>
      </c>
      <c r="D109" s="85">
        <v>11041.5</v>
      </c>
      <c r="E109" s="49"/>
      <c r="F109" s="85">
        <v>57.0</v>
      </c>
      <c r="G109" s="113">
        <v>57.0</v>
      </c>
      <c r="H109" s="85">
        <v>193.71052631578948</v>
      </c>
      <c r="I109" s="188">
        <v>853.79</v>
      </c>
      <c r="J109" s="31" t="s">
        <v>453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46146.0</v>
      </c>
      <c r="B110" s="93"/>
      <c r="C110" s="84">
        <v>8342.5</v>
      </c>
      <c r="D110" s="85">
        <v>8342.5</v>
      </c>
      <c r="E110" s="49"/>
      <c r="F110" s="85">
        <v>49.0</v>
      </c>
      <c r="G110" s="113">
        <v>49.0</v>
      </c>
      <c r="H110" s="85">
        <v>170.25510204081633</v>
      </c>
      <c r="I110" s="188">
        <v>0.0</v>
      </c>
      <c r="J110" s="31" t="s">
        <v>452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46145.0</v>
      </c>
      <c r="B111" s="93"/>
      <c r="C111" s="84">
        <v>175.0</v>
      </c>
      <c r="D111" s="85">
        <v>175.0</v>
      </c>
      <c r="E111" s="49"/>
      <c r="F111" s="85">
        <v>3.0</v>
      </c>
      <c r="G111" s="113">
        <v>3.0</v>
      </c>
      <c r="H111" s="85">
        <v>58.333333333333336</v>
      </c>
      <c r="I111" s="188">
        <v>0.0</v>
      </c>
      <c r="J111" s="31" t="s">
        <v>457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46144.0</v>
      </c>
      <c r="B112" s="93"/>
      <c r="C112" s="84">
        <v>98.0</v>
      </c>
      <c r="D112" s="85">
        <v>98.0</v>
      </c>
      <c r="E112" s="49"/>
      <c r="F112" s="85">
        <v>1.0</v>
      </c>
      <c r="G112" s="113">
        <v>1.0</v>
      </c>
      <c r="H112" s="85">
        <v>98.0</v>
      </c>
      <c r="I112" s="188">
        <v>0.0</v>
      </c>
      <c r="J112" s="31" t="s">
        <v>451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46142.0</v>
      </c>
      <c r="B113" s="93"/>
      <c r="C113" s="84">
        <v>10421.0</v>
      </c>
      <c r="D113" s="85">
        <v>10421.0</v>
      </c>
      <c r="E113" s="49"/>
      <c r="F113" s="85">
        <v>47.0</v>
      </c>
      <c r="G113" s="113">
        <v>47.0</v>
      </c>
      <c r="H113" s="85">
        <v>221.72340425531914</v>
      </c>
      <c r="I113" s="188">
        <v>1269.98</v>
      </c>
      <c r="J113" s="31" t="s">
        <v>455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46141.0</v>
      </c>
      <c r="B114" s="93"/>
      <c r="C114" s="84">
        <v>11097.8</v>
      </c>
      <c r="D114" s="85">
        <v>11097.8</v>
      </c>
      <c r="E114" s="49"/>
      <c r="F114" s="85">
        <v>52.0</v>
      </c>
      <c r="G114" s="113">
        <v>52.0</v>
      </c>
      <c r="H114" s="85">
        <v>213.41923076923075</v>
      </c>
      <c r="I114" s="188">
        <v>66.63</v>
      </c>
      <c r="J114" s="31" t="s">
        <v>456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46140.0</v>
      </c>
      <c r="B115" s="93"/>
      <c r="C115" s="84">
        <v>9034.0</v>
      </c>
      <c r="D115" s="85">
        <v>9034.0</v>
      </c>
      <c r="E115" s="49"/>
      <c r="F115" s="85">
        <v>49.0</v>
      </c>
      <c r="G115" s="113">
        <v>49.0</v>
      </c>
      <c r="H115" s="85">
        <v>184.3673469387755</v>
      </c>
      <c r="I115" s="188">
        <v>228.44</v>
      </c>
      <c r="J115" s="31" t="s">
        <v>453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46139.0</v>
      </c>
      <c r="B116" s="93"/>
      <c r="C116" s="84">
        <v>9915.5</v>
      </c>
      <c r="D116" s="85">
        <v>9915.5</v>
      </c>
      <c r="E116" s="49"/>
      <c r="F116" s="85">
        <v>47.0</v>
      </c>
      <c r="G116" s="113">
        <v>47.0</v>
      </c>
      <c r="H116" s="85">
        <v>210.96808510638297</v>
      </c>
      <c r="I116" s="188">
        <v>195.37</v>
      </c>
      <c r="J116" s="31" t="s">
        <v>452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46138.0</v>
      </c>
      <c r="B117" s="93"/>
      <c r="C117" s="84">
        <v>0.0</v>
      </c>
      <c r="D117" s="49"/>
      <c r="E117" s="49"/>
      <c r="F117" s="85">
        <v>0.0</v>
      </c>
      <c r="G117" s="94"/>
      <c r="H117" s="49"/>
      <c r="I117" s="188">
        <v>2.0</v>
      </c>
      <c r="J117" s="31" t="s">
        <v>457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46137.0</v>
      </c>
      <c r="B118" s="93"/>
      <c r="C118" s="84">
        <v>0.0</v>
      </c>
      <c r="D118" s="49"/>
      <c r="E118" s="49"/>
      <c r="F118" s="85">
        <v>0.0</v>
      </c>
      <c r="G118" s="94"/>
      <c r="H118" s="49"/>
      <c r="I118" s="188">
        <v>80.31</v>
      </c>
      <c r="J118" s="31" t="s">
        <v>451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46136.0</v>
      </c>
      <c r="B119" s="93"/>
      <c r="C119" s="84">
        <v>9580.1</v>
      </c>
      <c r="D119" s="85">
        <v>9580.1</v>
      </c>
      <c r="E119" s="49"/>
      <c r="F119" s="85">
        <v>42.0</v>
      </c>
      <c r="G119" s="113">
        <v>42.0</v>
      </c>
      <c r="H119" s="85">
        <v>228.09761904761905</v>
      </c>
      <c r="I119" s="188">
        <v>369.42</v>
      </c>
      <c r="J119" s="31" t="s">
        <v>454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46135.0</v>
      </c>
      <c r="B120" s="84">
        <v>168.0</v>
      </c>
      <c r="C120" s="93"/>
      <c r="D120" s="85">
        <v>168.0</v>
      </c>
      <c r="E120" s="85">
        <v>1.0</v>
      </c>
      <c r="F120" s="49"/>
      <c r="G120" s="113">
        <v>1.0</v>
      </c>
      <c r="H120" s="85">
        <v>168.0</v>
      </c>
      <c r="I120" s="189"/>
      <c r="J120" s="31" t="s">
        <v>455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46134.0</v>
      </c>
      <c r="B121" s="93"/>
      <c r="C121" s="84">
        <v>10594.0</v>
      </c>
      <c r="D121" s="85">
        <v>10594.0</v>
      </c>
      <c r="E121" s="49"/>
      <c r="F121" s="85">
        <v>59.0</v>
      </c>
      <c r="G121" s="113">
        <v>59.0</v>
      </c>
      <c r="H121" s="85">
        <v>179.5593220338983</v>
      </c>
      <c r="I121" s="188">
        <v>108.85</v>
      </c>
      <c r="J121" s="31" t="s">
        <v>456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46133.0</v>
      </c>
      <c r="B122" s="93"/>
      <c r="C122" s="84">
        <v>9227.0</v>
      </c>
      <c r="D122" s="85">
        <v>9227.0</v>
      </c>
      <c r="E122" s="49"/>
      <c r="F122" s="85">
        <v>38.0</v>
      </c>
      <c r="G122" s="113">
        <v>38.0</v>
      </c>
      <c r="H122" s="85">
        <v>242.81578947368422</v>
      </c>
      <c r="I122" s="188">
        <v>0.0</v>
      </c>
      <c r="J122" s="31" t="s">
        <v>453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46132.0</v>
      </c>
      <c r="B123" s="93"/>
      <c r="C123" s="84">
        <v>10028.0</v>
      </c>
      <c r="D123" s="85">
        <v>10028.0</v>
      </c>
      <c r="E123" s="49"/>
      <c r="F123" s="85">
        <v>47.0</v>
      </c>
      <c r="G123" s="113">
        <v>47.0</v>
      </c>
      <c r="H123" s="85">
        <v>213.36170212765958</v>
      </c>
      <c r="I123" s="188">
        <v>0.0</v>
      </c>
      <c r="J123" s="31" t="s">
        <v>452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46131.0</v>
      </c>
      <c r="B124" s="93"/>
      <c r="C124" s="84">
        <v>40.0</v>
      </c>
      <c r="D124" s="85">
        <v>40.0</v>
      </c>
      <c r="E124" s="49"/>
      <c r="F124" s="85">
        <v>1.0</v>
      </c>
      <c r="G124" s="113">
        <v>1.0</v>
      </c>
      <c r="H124" s="85">
        <v>40.0</v>
      </c>
      <c r="I124" s="188">
        <v>0.0</v>
      </c>
      <c r="J124" s="31" t="s">
        <v>457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46130.0</v>
      </c>
      <c r="B125" s="93"/>
      <c r="C125" s="84">
        <v>50.0</v>
      </c>
      <c r="D125" s="85">
        <v>50.0</v>
      </c>
      <c r="E125" s="49"/>
      <c r="F125" s="85">
        <v>2.0</v>
      </c>
      <c r="G125" s="113">
        <v>2.0</v>
      </c>
      <c r="H125" s="85">
        <v>25.0</v>
      </c>
      <c r="I125" s="188">
        <v>0.0</v>
      </c>
      <c r="J125" s="31" t="s">
        <v>451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46129.0</v>
      </c>
      <c r="B126" s="84">
        <v>170.0</v>
      </c>
      <c r="C126" s="84">
        <v>10142.2</v>
      </c>
      <c r="D126" s="85">
        <v>10312.2</v>
      </c>
      <c r="E126" s="85">
        <v>1.0</v>
      </c>
      <c r="F126" s="85">
        <v>65.0</v>
      </c>
      <c r="G126" s="113">
        <v>66.0</v>
      </c>
      <c r="H126" s="85">
        <v>156.24545454545455</v>
      </c>
      <c r="I126" s="188">
        <v>95.39</v>
      </c>
      <c r="J126" s="31" t="s">
        <v>454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46128.0</v>
      </c>
      <c r="B127" s="93"/>
      <c r="C127" s="84">
        <v>10567.2</v>
      </c>
      <c r="D127" s="85">
        <v>10567.2</v>
      </c>
      <c r="E127" s="49"/>
      <c r="F127" s="85">
        <v>46.0</v>
      </c>
      <c r="G127" s="113">
        <v>46.0</v>
      </c>
      <c r="H127" s="85">
        <v>229.7217391304348</v>
      </c>
      <c r="I127" s="188">
        <v>154.76</v>
      </c>
      <c r="J127" s="31" t="s">
        <v>455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46127.0</v>
      </c>
      <c r="B128" s="84">
        <v>428.0</v>
      </c>
      <c r="C128" s="84">
        <v>8157.0</v>
      </c>
      <c r="D128" s="85">
        <v>8585.0</v>
      </c>
      <c r="E128" s="85">
        <v>2.0</v>
      </c>
      <c r="F128" s="85">
        <v>41.0</v>
      </c>
      <c r="G128" s="113">
        <v>43.0</v>
      </c>
      <c r="H128" s="85">
        <v>199.65116279069767</v>
      </c>
      <c r="I128" s="188">
        <v>745.62</v>
      </c>
      <c r="J128" s="31" t="s">
        <v>456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46126.0</v>
      </c>
      <c r="B129" s="84">
        <v>851.0</v>
      </c>
      <c r="C129" s="84">
        <v>7367.0</v>
      </c>
      <c r="D129" s="85">
        <v>8218.0</v>
      </c>
      <c r="E129" s="85">
        <v>6.0</v>
      </c>
      <c r="F129" s="85">
        <v>39.0</v>
      </c>
      <c r="G129" s="113">
        <v>45.0</v>
      </c>
      <c r="H129" s="85">
        <v>182.62222222222223</v>
      </c>
      <c r="I129" s="188">
        <v>98.78</v>
      </c>
      <c r="J129" s="31" t="s">
        <v>453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46125.0</v>
      </c>
      <c r="B130" s="93"/>
      <c r="C130" s="84">
        <v>7219.5</v>
      </c>
      <c r="D130" s="85">
        <v>7219.5</v>
      </c>
      <c r="E130" s="49"/>
      <c r="F130" s="85">
        <v>38.0</v>
      </c>
      <c r="G130" s="113">
        <v>38.0</v>
      </c>
      <c r="H130" s="85">
        <v>189.98684210526315</v>
      </c>
      <c r="I130" s="188">
        <v>269.66</v>
      </c>
      <c r="J130" s="31" t="s">
        <v>452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46124.0</v>
      </c>
      <c r="B131" s="93"/>
      <c r="C131" s="84">
        <v>74.0</v>
      </c>
      <c r="D131" s="85">
        <v>74.0</v>
      </c>
      <c r="E131" s="49"/>
      <c r="F131" s="85">
        <v>1.0</v>
      </c>
      <c r="G131" s="113">
        <v>1.0</v>
      </c>
      <c r="H131" s="85">
        <v>74.0</v>
      </c>
      <c r="I131" s="188">
        <v>551.15</v>
      </c>
      <c r="J131" s="31" t="s">
        <v>457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46123.0</v>
      </c>
      <c r="B132" s="93"/>
      <c r="C132" s="84">
        <v>27.0</v>
      </c>
      <c r="D132" s="85">
        <v>27.0</v>
      </c>
      <c r="E132" s="49"/>
      <c r="F132" s="85">
        <v>1.0</v>
      </c>
      <c r="G132" s="113">
        <v>1.0</v>
      </c>
      <c r="H132" s="85">
        <v>27.0</v>
      </c>
      <c r="I132" s="188">
        <v>0.0</v>
      </c>
      <c r="J132" s="31" t="s">
        <v>451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46122.0</v>
      </c>
      <c r="B133" s="93"/>
      <c r="C133" s="84">
        <v>10064.6</v>
      </c>
      <c r="D133" s="85">
        <v>10064.6</v>
      </c>
      <c r="E133" s="49"/>
      <c r="F133" s="85">
        <v>47.0</v>
      </c>
      <c r="G133" s="113">
        <v>47.0</v>
      </c>
      <c r="H133" s="85">
        <v>214.1404255319149</v>
      </c>
      <c r="I133" s="188">
        <v>195.74</v>
      </c>
      <c r="J133" s="31" t="s">
        <v>454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46121.0</v>
      </c>
      <c r="B134" s="84">
        <v>424.0</v>
      </c>
      <c r="C134" s="84">
        <v>11948.0</v>
      </c>
      <c r="D134" s="85">
        <v>12372.0</v>
      </c>
      <c r="E134" s="85">
        <v>1.0</v>
      </c>
      <c r="F134" s="85">
        <v>53.0</v>
      </c>
      <c r="G134" s="113">
        <v>54.0</v>
      </c>
      <c r="H134" s="85">
        <v>229.11111111111111</v>
      </c>
      <c r="I134" s="188">
        <v>259.68</v>
      </c>
      <c r="J134" s="31" t="s">
        <v>455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46120.0</v>
      </c>
      <c r="B135" s="84">
        <v>375.0</v>
      </c>
      <c r="C135" s="84">
        <v>11888.65</v>
      </c>
      <c r="D135" s="85">
        <v>12263.65</v>
      </c>
      <c r="E135" s="85">
        <v>1.0</v>
      </c>
      <c r="F135" s="85">
        <v>54.0</v>
      </c>
      <c r="G135" s="113">
        <v>55.0</v>
      </c>
      <c r="H135" s="85">
        <v>222.97545454545454</v>
      </c>
      <c r="I135" s="188">
        <v>1487.77</v>
      </c>
      <c r="J135" s="31" t="s">
        <v>456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46119.0</v>
      </c>
      <c r="B136" s="84">
        <v>120.0</v>
      </c>
      <c r="C136" s="84">
        <v>7837.0</v>
      </c>
      <c r="D136" s="85">
        <v>7957.0</v>
      </c>
      <c r="E136" s="85">
        <v>1.0</v>
      </c>
      <c r="F136" s="85">
        <v>39.0</v>
      </c>
      <c r="G136" s="113">
        <v>40.0</v>
      </c>
      <c r="H136" s="85">
        <v>198.925</v>
      </c>
      <c r="I136" s="188">
        <v>0.0</v>
      </c>
      <c r="J136" s="31" t="s">
        <v>453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46118.0</v>
      </c>
      <c r="B137" s="84">
        <v>608.0</v>
      </c>
      <c r="C137" s="84">
        <v>8476.0</v>
      </c>
      <c r="D137" s="85">
        <v>9084.0</v>
      </c>
      <c r="E137" s="85">
        <v>2.0</v>
      </c>
      <c r="F137" s="85">
        <v>41.0</v>
      </c>
      <c r="G137" s="113">
        <v>43.0</v>
      </c>
      <c r="H137" s="85">
        <v>211.25581395348837</v>
      </c>
      <c r="I137" s="188">
        <v>151.95</v>
      </c>
      <c r="J137" s="31" t="s">
        <v>452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46117.0</v>
      </c>
      <c r="B138" s="93"/>
      <c r="C138" s="84">
        <v>0.0</v>
      </c>
      <c r="D138" s="49"/>
      <c r="E138" s="49"/>
      <c r="F138" s="85">
        <v>0.0</v>
      </c>
      <c r="G138" s="94"/>
      <c r="H138" s="49"/>
      <c r="I138" s="188">
        <v>77.86</v>
      </c>
      <c r="J138" s="31" t="s">
        <v>457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46116.0</v>
      </c>
      <c r="B139" s="93"/>
      <c r="C139" s="84">
        <v>0.0</v>
      </c>
      <c r="D139" s="49"/>
      <c r="E139" s="49"/>
      <c r="F139" s="85">
        <v>0.0</v>
      </c>
      <c r="G139" s="94"/>
      <c r="H139" s="49"/>
      <c r="I139" s="188">
        <v>219.45</v>
      </c>
      <c r="J139" s="31" t="s">
        <v>451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46115.0</v>
      </c>
      <c r="B140" s="93"/>
      <c r="C140" s="84">
        <v>9817.6</v>
      </c>
      <c r="D140" s="85">
        <v>9817.6</v>
      </c>
      <c r="E140" s="49"/>
      <c r="F140" s="85">
        <v>46.0</v>
      </c>
      <c r="G140" s="113">
        <v>46.0</v>
      </c>
      <c r="H140" s="85">
        <v>213.42608695652174</v>
      </c>
      <c r="I140" s="188">
        <v>716.46</v>
      </c>
      <c r="J140" s="31" t="s">
        <v>454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46114.0</v>
      </c>
      <c r="B141" s="93"/>
      <c r="C141" s="84">
        <v>12294.8</v>
      </c>
      <c r="D141" s="85">
        <v>12294.8</v>
      </c>
      <c r="E141" s="49"/>
      <c r="F141" s="85">
        <v>56.0</v>
      </c>
      <c r="G141" s="113">
        <v>56.0</v>
      </c>
      <c r="H141" s="85">
        <v>219.54999999999998</v>
      </c>
      <c r="I141" s="188">
        <v>0.0</v>
      </c>
      <c r="J141" s="31" t="s">
        <v>455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46113.0</v>
      </c>
      <c r="B142" s="93"/>
      <c r="C142" s="84">
        <v>9162.8</v>
      </c>
      <c r="D142" s="85">
        <v>9162.8</v>
      </c>
      <c r="E142" s="49"/>
      <c r="F142" s="85">
        <v>45.0</v>
      </c>
      <c r="G142" s="113">
        <v>45.0</v>
      </c>
      <c r="H142" s="85">
        <v>203.61777777777777</v>
      </c>
      <c r="I142" s="188">
        <v>52.02</v>
      </c>
      <c r="J142" s="31" t="s">
        <v>456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46112.0</v>
      </c>
      <c r="B143" s="84">
        <v>500.0</v>
      </c>
      <c r="C143" s="84">
        <v>7925.2</v>
      </c>
      <c r="D143" s="85">
        <v>8425.2</v>
      </c>
      <c r="E143" s="85">
        <v>1.0</v>
      </c>
      <c r="F143" s="85">
        <v>40.0</v>
      </c>
      <c r="G143" s="113">
        <v>41.0</v>
      </c>
      <c r="H143" s="85">
        <v>205.49268292682927</v>
      </c>
      <c r="I143" s="188">
        <v>0.0</v>
      </c>
      <c r="J143" s="31" t="s">
        <v>453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46111.0</v>
      </c>
      <c r="B144" s="93"/>
      <c r="C144" s="84">
        <v>8357.0</v>
      </c>
      <c r="D144" s="85">
        <v>8357.0</v>
      </c>
      <c r="E144" s="49"/>
      <c r="F144" s="85">
        <v>42.0</v>
      </c>
      <c r="G144" s="113">
        <v>42.0</v>
      </c>
      <c r="H144" s="85">
        <v>198.97619047619048</v>
      </c>
      <c r="I144" s="188">
        <v>0.0</v>
      </c>
      <c r="J144" s="31" t="s">
        <v>452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46110.0</v>
      </c>
      <c r="B145" s="93"/>
      <c r="C145" s="84">
        <v>125.0</v>
      </c>
      <c r="D145" s="85">
        <v>125.0</v>
      </c>
      <c r="E145" s="49"/>
      <c r="F145" s="85">
        <v>2.0</v>
      </c>
      <c r="G145" s="113">
        <v>2.0</v>
      </c>
      <c r="H145" s="85">
        <v>62.5</v>
      </c>
      <c r="I145" s="188">
        <v>0.0</v>
      </c>
      <c r="J145" s="31" t="s">
        <v>457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46109.0</v>
      </c>
      <c r="B146" s="93"/>
      <c r="C146" s="84">
        <v>297.0</v>
      </c>
      <c r="D146" s="85">
        <v>297.0</v>
      </c>
      <c r="E146" s="49"/>
      <c r="F146" s="85">
        <v>3.0</v>
      </c>
      <c r="G146" s="113">
        <v>3.0</v>
      </c>
      <c r="H146" s="85">
        <v>99.0</v>
      </c>
      <c r="I146" s="188">
        <v>0.0</v>
      </c>
      <c r="J146" s="31" t="s">
        <v>451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46108.0</v>
      </c>
      <c r="B147" s="84">
        <v>322.0</v>
      </c>
      <c r="C147" s="84">
        <v>11599.4</v>
      </c>
      <c r="D147" s="85">
        <v>11921.4</v>
      </c>
      <c r="E147" s="85">
        <v>2.0</v>
      </c>
      <c r="F147" s="85">
        <v>56.0</v>
      </c>
      <c r="G147" s="113">
        <v>58.0</v>
      </c>
      <c r="H147" s="85">
        <v>205.5413793103448</v>
      </c>
      <c r="I147" s="188">
        <v>57.65</v>
      </c>
      <c r="J147" s="31" t="s">
        <v>454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46107.0</v>
      </c>
      <c r="B148" s="84">
        <v>187.0</v>
      </c>
      <c r="C148" s="84">
        <v>10031.8</v>
      </c>
      <c r="D148" s="85">
        <v>10218.8</v>
      </c>
      <c r="E148" s="85">
        <v>1.0</v>
      </c>
      <c r="F148" s="85">
        <v>60.0</v>
      </c>
      <c r="G148" s="113">
        <v>61.0</v>
      </c>
      <c r="H148" s="85">
        <v>167.52131147540982</v>
      </c>
      <c r="I148" s="188">
        <v>1020.84</v>
      </c>
      <c r="J148" s="31" t="s">
        <v>455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46106.0</v>
      </c>
      <c r="B149" s="84">
        <v>79.0</v>
      </c>
      <c r="C149" s="84">
        <v>10741.0</v>
      </c>
      <c r="D149" s="85">
        <v>10820.0</v>
      </c>
      <c r="E149" s="85">
        <v>1.0</v>
      </c>
      <c r="F149" s="85">
        <v>50.0</v>
      </c>
      <c r="G149" s="113">
        <v>51.0</v>
      </c>
      <c r="H149" s="85">
        <v>212.15686274509804</v>
      </c>
      <c r="I149" s="188">
        <v>118.14</v>
      </c>
      <c r="J149" s="31" t="s">
        <v>456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46105.0</v>
      </c>
      <c r="B150" s="93"/>
      <c r="C150" s="84">
        <v>11042.0</v>
      </c>
      <c r="D150" s="85">
        <v>11042.0</v>
      </c>
      <c r="E150" s="49"/>
      <c r="F150" s="85">
        <v>44.0</v>
      </c>
      <c r="G150" s="113">
        <v>44.0</v>
      </c>
      <c r="H150" s="85">
        <v>250.95454545454547</v>
      </c>
      <c r="I150" s="188">
        <v>66.8</v>
      </c>
      <c r="J150" s="31" t="s">
        <v>453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46104.0</v>
      </c>
      <c r="B151" s="84">
        <v>384.0</v>
      </c>
      <c r="C151" s="84">
        <v>7908.0</v>
      </c>
      <c r="D151" s="85">
        <v>8292.0</v>
      </c>
      <c r="E151" s="85">
        <v>3.0</v>
      </c>
      <c r="F151" s="85">
        <v>38.0</v>
      </c>
      <c r="G151" s="113">
        <v>41.0</v>
      </c>
      <c r="H151" s="85">
        <v>202.2439024390244</v>
      </c>
      <c r="I151" s="188">
        <v>0.0</v>
      </c>
      <c r="J151" s="31" t="s">
        <v>452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46103.0</v>
      </c>
      <c r="B152" s="93"/>
      <c r="C152" s="84">
        <v>0.0</v>
      </c>
      <c r="D152" s="49"/>
      <c r="E152" s="49"/>
      <c r="F152" s="85">
        <v>0.0</v>
      </c>
      <c r="G152" s="94"/>
      <c r="H152" s="49"/>
      <c r="I152" s="188">
        <v>0.0</v>
      </c>
      <c r="J152" s="31" t="s">
        <v>457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46102.0</v>
      </c>
      <c r="B153" s="84">
        <v>40.0</v>
      </c>
      <c r="C153" s="84">
        <v>100.0</v>
      </c>
      <c r="D153" s="85">
        <v>140.0</v>
      </c>
      <c r="E153" s="85">
        <v>1.0</v>
      </c>
      <c r="F153" s="85">
        <v>1.0</v>
      </c>
      <c r="G153" s="113">
        <v>2.0</v>
      </c>
      <c r="H153" s="85">
        <v>70.0</v>
      </c>
      <c r="I153" s="188">
        <v>0.0</v>
      </c>
      <c r="J153" s="31" t="s">
        <v>451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46101.0</v>
      </c>
      <c r="B154" s="84">
        <v>146.0</v>
      </c>
      <c r="C154" s="84">
        <v>9713.2</v>
      </c>
      <c r="D154" s="85">
        <v>9859.2</v>
      </c>
      <c r="E154" s="85">
        <v>1.0</v>
      </c>
      <c r="F154" s="85">
        <v>51.0</v>
      </c>
      <c r="G154" s="113">
        <v>52.0</v>
      </c>
      <c r="H154" s="85">
        <v>189.60000000000002</v>
      </c>
      <c r="I154" s="188">
        <v>0.0</v>
      </c>
      <c r="J154" s="31" t="s">
        <v>454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46100.0</v>
      </c>
      <c r="B155" s="84">
        <v>679.0</v>
      </c>
      <c r="C155" s="84">
        <v>9402.0</v>
      </c>
      <c r="D155" s="85">
        <v>10081.0</v>
      </c>
      <c r="E155" s="85">
        <v>3.0</v>
      </c>
      <c r="F155" s="85">
        <v>46.0</v>
      </c>
      <c r="G155" s="113">
        <v>49.0</v>
      </c>
      <c r="H155" s="85">
        <v>205.73469387755102</v>
      </c>
      <c r="I155" s="188">
        <v>0.0</v>
      </c>
      <c r="J155" s="31" t="s">
        <v>455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46099.0</v>
      </c>
      <c r="B156" s="84">
        <v>25.0</v>
      </c>
      <c r="C156" s="84">
        <v>13493.0</v>
      </c>
      <c r="D156" s="85">
        <v>13518.0</v>
      </c>
      <c r="E156" s="85">
        <v>1.0</v>
      </c>
      <c r="F156" s="85">
        <v>60.0</v>
      </c>
      <c r="G156" s="113">
        <v>61.0</v>
      </c>
      <c r="H156" s="85">
        <v>221.60655737704917</v>
      </c>
      <c r="I156" s="188">
        <v>689.3</v>
      </c>
      <c r="J156" s="31" t="s">
        <v>456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46098.0</v>
      </c>
      <c r="B157" s="84">
        <v>90.0</v>
      </c>
      <c r="C157" s="84">
        <v>9649.8</v>
      </c>
      <c r="D157" s="85">
        <v>9739.8</v>
      </c>
      <c r="E157" s="85">
        <v>1.0</v>
      </c>
      <c r="F157" s="85">
        <v>45.0</v>
      </c>
      <c r="G157" s="113">
        <v>46.0</v>
      </c>
      <c r="H157" s="85">
        <v>211.73478260869564</v>
      </c>
      <c r="I157" s="188">
        <v>0.0</v>
      </c>
      <c r="J157" s="31" t="s">
        <v>453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46097.0</v>
      </c>
      <c r="B158" s="84">
        <v>674.0</v>
      </c>
      <c r="C158" s="84">
        <v>8599.0</v>
      </c>
      <c r="D158" s="85">
        <v>9273.0</v>
      </c>
      <c r="E158" s="85">
        <v>4.0</v>
      </c>
      <c r="F158" s="85">
        <v>43.0</v>
      </c>
      <c r="G158" s="113">
        <v>47.0</v>
      </c>
      <c r="H158" s="85">
        <v>197.29787234042553</v>
      </c>
      <c r="I158" s="188">
        <v>0.0</v>
      </c>
      <c r="J158" s="31" t="s">
        <v>452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46096.0</v>
      </c>
      <c r="B159" s="93"/>
      <c r="C159" s="84">
        <v>60.0</v>
      </c>
      <c r="D159" s="85">
        <v>60.0</v>
      </c>
      <c r="E159" s="49"/>
      <c r="F159" s="85">
        <v>1.0</v>
      </c>
      <c r="G159" s="113">
        <v>1.0</v>
      </c>
      <c r="H159" s="85">
        <v>60.0</v>
      </c>
      <c r="I159" s="188">
        <v>0.0</v>
      </c>
      <c r="J159" s="31" t="s">
        <v>457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46095.0</v>
      </c>
      <c r="B160" s="93"/>
      <c r="C160" s="84">
        <v>35.0</v>
      </c>
      <c r="D160" s="85">
        <v>35.0</v>
      </c>
      <c r="E160" s="49"/>
      <c r="F160" s="85">
        <v>1.0</v>
      </c>
      <c r="G160" s="113">
        <v>1.0</v>
      </c>
      <c r="H160" s="85">
        <v>35.0</v>
      </c>
      <c r="I160" s="188">
        <v>0.0</v>
      </c>
      <c r="J160" s="31" t="s">
        <v>451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46094.0</v>
      </c>
      <c r="B161" s="93"/>
      <c r="C161" s="84">
        <v>10691.4</v>
      </c>
      <c r="D161" s="85">
        <v>10691.4</v>
      </c>
      <c r="E161" s="49"/>
      <c r="F161" s="85">
        <v>50.0</v>
      </c>
      <c r="G161" s="113">
        <v>50.0</v>
      </c>
      <c r="H161" s="85">
        <v>213.828</v>
      </c>
      <c r="I161" s="188">
        <v>736.06</v>
      </c>
      <c r="J161" s="31" t="s">
        <v>454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46093.0</v>
      </c>
      <c r="B162" s="84">
        <v>180.0</v>
      </c>
      <c r="C162" s="84">
        <v>8304.05</v>
      </c>
      <c r="D162" s="85">
        <v>8484.05</v>
      </c>
      <c r="E162" s="85">
        <v>1.0</v>
      </c>
      <c r="F162" s="85">
        <v>42.0</v>
      </c>
      <c r="G162" s="113">
        <v>43.0</v>
      </c>
      <c r="H162" s="85">
        <v>197.303488372093</v>
      </c>
      <c r="I162" s="188">
        <v>104.65</v>
      </c>
      <c r="J162" s="31" t="s">
        <v>455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46092.0</v>
      </c>
      <c r="B163" s="93"/>
      <c r="C163" s="84">
        <v>9370.0</v>
      </c>
      <c r="D163" s="85">
        <v>9370.0</v>
      </c>
      <c r="E163" s="49"/>
      <c r="F163" s="85">
        <v>52.0</v>
      </c>
      <c r="G163" s="113">
        <v>52.0</v>
      </c>
      <c r="H163" s="85">
        <v>180.19230769230768</v>
      </c>
      <c r="I163" s="188">
        <v>0.0</v>
      </c>
      <c r="J163" s="31" t="s">
        <v>456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46091.0</v>
      </c>
      <c r="B164" s="84">
        <v>98.0</v>
      </c>
      <c r="C164" s="84">
        <v>8601.0</v>
      </c>
      <c r="D164" s="85">
        <v>8699.0</v>
      </c>
      <c r="E164" s="85">
        <v>1.0</v>
      </c>
      <c r="F164" s="85">
        <v>41.0</v>
      </c>
      <c r="G164" s="113">
        <v>42.0</v>
      </c>
      <c r="H164" s="85">
        <v>207.11904761904762</v>
      </c>
      <c r="I164" s="188">
        <v>104.7</v>
      </c>
      <c r="J164" s="31" t="s">
        <v>453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46089.0</v>
      </c>
      <c r="B165" s="93"/>
      <c r="C165" s="84">
        <v>40.0</v>
      </c>
      <c r="D165" s="85">
        <v>40.0</v>
      </c>
      <c r="E165" s="49"/>
      <c r="F165" s="85">
        <v>1.0</v>
      </c>
      <c r="G165" s="113">
        <v>1.0</v>
      </c>
      <c r="H165" s="85">
        <v>40.0</v>
      </c>
      <c r="I165" s="188">
        <v>0.0</v>
      </c>
      <c r="J165" s="31" t="s">
        <v>457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46088.0</v>
      </c>
      <c r="B166" s="93"/>
      <c r="C166" s="84">
        <v>85.0</v>
      </c>
      <c r="D166" s="85">
        <v>85.0</v>
      </c>
      <c r="E166" s="49"/>
      <c r="F166" s="85">
        <v>1.0</v>
      </c>
      <c r="G166" s="113">
        <v>1.0</v>
      </c>
      <c r="H166" s="85">
        <v>85.0</v>
      </c>
      <c r="I166" s="188">
        <v>0.0</v>
      </c>
      <c r="J166" s="31" t="s">
        <v>451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46087.0</v>
      </c>
      <c r="B167" s="84">
        <v>218.0</v>
      </c>
      <c r="C167" s="84">
        <v>8648.6</v>
      </c>
      <c r="D167" s="85">
        <v>8866.6</v>
      </c>
      <c r="E167" s="85">
        <v>1.0</v>
      </c>
      <c r="F167" s="85">
        <v>47.0</v>
      </c>
      <c r="G167" s="113">
        <v>48.0</v>
      </c>
      <c r="H167" s="85">
        <v>184.72083333333333</v>
      </c>
      <c r="I167" s="188">
        <v>719.24</v>
      </c>
      <c r="J167" s="31" t="s">
        <v>454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46086.0</v>
      </c>
      <c r="B168" s="84">
        <v>664.0</v>
      </c>
      <c r="C168" s="84">
        <v>11081.8</v>
      </c>
      <c r="D168" s="85">
        <v>11745.8</v>
      </c>
      <c r="E168" s="85">
        <v>2.0</v>
      </c>
      <c r="F168" s="85">
        <v>51.0</v>
      </c>
      <c r="G168" s="113">
        <v>53.0</v>
      </c>
      <c r="H168" s="85">
        <v>221.61886792452827</v>
      </c>
      <c r="I168" s="188">
        <v>273.28</v>
      </c>
      <c r="J168" s="31" t="s">
        <v>455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46085.0</v>
      </c>
      <c r="B169" s="84">
        <v>229.0</v>
      </c>
      <c r="C169" s="84">
        <v>5263.2</v>
      </c>
      <c r="D169" s="85">
        <v>5492.2</v>
      </c>
      <c r="E169" s="85">
        <v>1.0</v>
      </c>
      <c r="F169" s="85">
        <v>43.0</v>
      </c>
      <c r="G169" s="113">
        <v>44.0</v>
      </c>
      <c r="H169" s="85">
        <v>124.82272727272726</v>
      </c>
      <c r="I169" s="188">
        <v>350.77</v>
      </c>
      <c r="J169" s="31" t="s">
        <v>456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46084.0</v>
      </c>
      <c r="B170" s="93"/>
      <c r="C170" s="84">
        <v>10244.8</v>
      </c>
      <c r="D170" s="85">
        <v>10244.8</v>
      </c>
      <c r="E170" s="49"/>
      <c r="F170" s="85">
        <v>44.0</v>
      </c>
      <c r="G170" s="113">
        <v>44.0</v>
      </c>
      <c r="H170" s="85">
        <v>232.83636363636361</v>
      </c>
      <c r="I170" s="188">
        <v>0.0</v>
      </c>
      <c r="J170" s="31" t="s">
        <v>453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46083.0</v>
      </c>
      <c r="B171" s="93"/>
      <c r="C171" s="84">
        <v>8939.4</v>
      </c>
      <c r="D171" s="85">
        <v>8939.4</v>
      </c>
      <c r="E171" s="49"/>
      <c r="F171" s="85">
        <v>46.0</v>
      </c>
      <c r="G171" s="113">
        <v>46.0</v>
      </c>
      <c r="H171" s="85">
        <v>194.33478260869563</v>
      </c>
      <c r="I171" s="188">
        <v>0.0</v>
      </c>
      <c r="J171" s="31" t="s">
        <v>452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46082.0</v>
      </c>
      <c r="B172" s="93"/>
      <c r="C172" s="84">
        <v>503.0</v>
      </c>
      <c r="D172" s="85">
        <v>503.0</v>
      </c>
      <c r="E172" s="49"/>
      <c r="F172" s="85">
        <v>3.0</v>
      </c>
      <c r="G172" s="113">
        <v>3.0</v>
      </c>
      <c r="H172" s="85">
        <v>167.66666666666666</v>
      </c>
      <c r="I172" s="188">
        <v>0.0</v>
      </c>
      <c r="J172" s="31" t="s">
        <v>457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46080.0</v>
      </c>
      <c r="B173" s="84">
        <v>208.0</v>
      </c>
      <c r="C173" s="84">
        <v>8191.0</v>
      </c>
      <c r="D173" s="85">
        <v>8399.0</v>
      </c>
      <c r="E173" s="85">
        <v>1.0</v>
      </c>
      <c r="F173" s="85">
        <v>43.0</v>
      </c>
      <c r="G173" s="113">
        <v>44.0</v>
      </c>
      <c r="H173" s="85">
        <v>190.88636363636363</v>
      </c>
      <c r="I173" s="188">
        <v>226.99</v>
      </c>
      <c r="J173" s="31" t="s">
        <v>454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46079.0</v>
      </c>
      <c r="B174" s="93"/>
      <c r="C174" s="84">
        <v>11062.2</v>
      </c>
      <c r="D174" s="85">
        <v>11062.2</v>
      </c>
      <c r="E174" s="49"/>
      <c r="F174" s="85">
        <v>47.0</v>
      </c>
      <c r="G174" s="113">
        <v>47.0</v>
      </c>
      <c r="H174" s="85">
        <v>235.36595744680852</v>
      </c>
      <c r="I174" s="188">
        <v>280.28</v>
      </c>
      <c r="J174" s="31" t="s">
        <v>455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46078.0</v>
      </c>
      <c r="B175" s="84">
        <v>198.0</v>
      </c>
      <c r="C175" s="84">
        <v>7950.6</v>
      </c>
      <c r="D175" s="85">
        <v>8148.6</v>
      </c>
      <c r="E175" s="85">
        <v>1.0</v>
      </c>
      <c r="F175" s="85">
        <v>40.0</v>
      </c>
      <c r="G175" s="50">
        <v>41.0</v>
      </c>
      <c r="H175" s="178">
        <v>198.74634146341464</v>
      </c>
      <c r="I175" s="188">
        <v>0.0</v>
      </c>
      <c r="J175" s="31" t="s">
        <v>456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46077.0</v>
      </c>
      <c r="B176" s="84">
        <v>206.0</v>
      </c>
      <c r="C176" s="84">
        <v>9935.6</v>
      </c>
      <c r="D176" s="85">
        <v>10141.6</v>
      </c>
      <c r="E176" s="85">
        <v>1.0</v>
      </c>
      <c r="F176" s="85">
        <v>43.0</v>
      </c>
      <c r="G176" s="50">
        <v>44.0</v>
      </c>
      <c r="H176" s="178">
        <v>230.4909090909091</v>
      </c>
      <c r="I176" s="188">
        <v>0.0</v>
      </c>
      <c r="J176" s="31" t="s">
        <v>453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46076.0</v>
      </c>
      <c r="B177" s="84"/>
      <c r="C177" s="84">
        <v>162.0</v>
      </c>
      <c r="D177" s="85">
        <v>162.0</v>
      </c>
      <c r="E177" s="85"/>
      <c r="F177" s="85">
        <v>2.0</v>
      </c>
      <c r="G177" s="50">
        <v>2.0</v>
      </c>
      <c r="H177" s="178">
        <v>81.0</v>
      </c>
      <c r="I177" s="188">
        <v>0.0</v>
      </c>
      <c r="J177" s="31" t="s">
        <v>452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5">
        <v>46075.0</v>
      </c>
      <c r="B178" s="84"/>
      <c r="C178" s="84">
        <v>80.0</v>
      </c>
      <c r="D178" s="85">
        <v>80.0</v>
      </c>
      <c r="E178" s="85"/>
      <c r="F178" s="85">
        <v>2.0</v>
      </c>
      <c r="G178" s="50">
        <v>2.0</v>
      </c>
      <c r="H178" s="178">
        <v>40.0</v>
      </c>
      <c r="I178" s="188">
        <v>0.0</v>
      </c>
      <c r="J178" s="31" t="s">
        <v>457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46074.0</v>
      </c>
      <c r="B179" s="84"/>
      <c r="C179" s="84">
        <v>40.0</v>
      </c>
      <c r="D179" s="85">
        <v>40.0</v>
      </c>
      <c r="E179" s="85"/>
      <c r="F179" s="85">
        <v>1.0</v>
      </c>
      <c r="G179" s="50">
        <v>1.0</v>
      </c>
      <c r="H179" s="178">
        <v>40.0</v>
      </c>
      <c r="I179" s="188">
        <v>0.0</v>
      </c>
      <c r="J179" s="31" t="s">
        <v>451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46073.0</v>
      </c>
      <c r="B180" s="84"/>
      <c r="C180" s="84">
        <v>9706.6</v>
      </c>
      <c r="D180" s="85">
        <v>9706.6</v>
      </c>
      <c r="E180" s="85"/>
      <c r="F180" s="85">
        <v>38.0</v>
      </c>
      <c r="G180" s="50">
        <v>38.0</v>
      </c>
      <c r="H180" s="178">
        <v>255.43684210526317</v>
      </c>
      <c r="I180" s="188">
        <v>1373.36</v>
      </c>
      <c r="J180" s="31" t="s">
        <v>454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46072.0</v>
      </c>
      <c r="B181" s="84">
        <v>350.0</v>
      </c>
      <c r="C181" s="84">
        <v>11935.8</v>
      </c>
      <c r="D181" s="85">
        <v>12285.8</v>
      </c>
      <c r="E181" s="85">
        <v>1.0</v>
      </c>
      <c r="F181" s="85">
        <v>47.0</v>
      </c>
      <c r="G181" s="50">
        <v>48.0</v>
      </c>
      <c r="H181" s="178">
        <v>255.95416666666665</v>
      </c>
      <c r="I181" s="188">
        <v>0.0</v>
      </c>
      <c r="J181" s="31" t="s">
        <v>455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46071.0</v>
      </c>
      <c r="B182" s="84">
        <v>303.0</v>
      </c>
      <c r="C182" s="84">
        <v>11817.15</v>
      </c>
      <c r="D182" s="85">
        <v>12120.15</v>
      </c>
      <c r="E182" s="85">
        <v>1.0</v>
      </c>
      <c r="F182" s="85">
        <v>46.0</v>
      </c>
      <c r="G182" s="50">
        <v>47.0</v>
      </c>
      <c r="H182" s="178">
        <v>257.8755319148936</v>
      </c>
      <c r="I182" s="188">
        <v>0.0</v>
      </c>
      <c r="J182" s="31" t="s">
        <v>456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46070.0</v>
      </c>
      <c r="B183" s="47">
        <v>413.0</v>
      </c>
      <c r="C183" s="47">
        <v>12055.4</v>
      </c>
      <c r="D183" s="48">
        <v>12468.4</v>
      </c>
      <c r="E183" s="48">
        <v>1.0</v>
      </c>
      <c r="F183" s="85">
        <v>54.0</v>
      </c>
      <c r="G183" s="50">
        <v>55.0</v>
      </c>
      <c r="H183" s="178">
        <v>226.6981818181818</v>
      </c>
      <c r="I183" s="188">
        <v>45.26</v>
      </c>
      <c r="J183" s="31" t="s">
        <v>453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46069.0</v>
      </c>
      <c r="B184" s="47">
        <v>250.0</v>
      </c>
      <c r="C184" s="47">
        <v>8776.0</v>
      </c>
      <c r="D184" s="48">
        <v>9026.0</v>
      </c>
      <c r="E184" s="48">
        <v>1.0</v>
      </c>
      <c r="F184" s="85">
        <v>42.0</v>
      </c>
      <c r="G184" s="54">
        <v>43.0</v>
      </c>
      <c r="H184" s="178">
        <v>209.90697674418604</v>
      </c>
      <c r="I184" s="188">
        <v>0.0</v>
      </c>
      <c r="J184" s="31" t="s">
        <v>452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46066.0</v>
      </c>
      <c r="B185" s="47">
        <v>831.0</v>
      </c>
      <c r="C185" s="47">
        <v>12240.6</v>
      </c>
      <c r="D185" s="48">
        <v>13071.6</v>
      </c>
      <c r="E185" s="48">
        <v>4.0</v>
      </c>
      <c r="F185" s="85">
        <v>59.0</v>
      </c>
      <c r="G185" s="54">
        <v>63.0</v>
      </c>
      <c r="H185" s="178">
        <v>207.4857142857143</v>
      </c>
      <c r="I185" s="188">
        <v>694.01</v>
      </c>
      <c r="J185" s="31" t="s">
        <v>454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46065.0</v>
      </c>
      <c r="B186" s="47"/>
      <c r="C186" s="47">
        <v>9817.6</v>
      </c>
      <c r="D186" s="48">
        <v>9817.6</v>
      </c>
      <c r="E186" s="48"/>
      <c r="F186" s="85">
        <v>48.0</v>
      </c>
      <c r="G186" s="54">
        <v>48.0</v>
      </c>
      <c r="H186" s="178">
        <v>204.53333333333333</v>
      </c>
      <c r="I186" s="188">
        <v>456.33</v>
      </c>
      <c r="J186" s="31" t="s">
        <v>455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46064.0</v>
      </c>
      <c r="B187" s="47">
        <v>734.0</v>
      </c>
      <c r="C187" s="47">
        <v>10858.0</v>
      </c>
      <c r="D187" s="48">
        <v>11592.0</v>
      </c>
      <c r="E187" s="48">
        <v>2.0</v>
      </c>
      <c r="F187" s="85">
        <v>57.0</v>
      </c>
      <c r="G187" s="54">
        <v>59.0</v>
      </c>
      <c r="H187" s="178">
        <v>196.47457627118644</v>
      </c>
      <c r="I187" s="188">
        <v>38.76</v>
      </c>
      <c r="J187" s="31" t="s">
        <v>456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46063.0</v>
      </c>
      <c r="B188" s="47">
        <v>205.0</v>
      </c>
      <c r="C188" s="47">
        <v>10936.8</v>
      </c>
      <c r="D188" s="48">
        <v>11141.8</v>
      </c>
      <c r="E188" s="48">
        <v>1.0</v>
      </c>
      <c r="F188" s="85">
        <v>54.0</v>
      </c>
      <c r="G188" s="54">
        <v>55.0</v>
      </c>
      <c r="H188" s="178">
        <v>202.5781818181818</v>
      </c>
      <c r="I188" s="188">
        <v>0.0</v>
      </c>
      <c r="J188" s="31" t="s">
        <v>453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46062.0</v>
      </c>
      <c r="B189" s="47"/>
      <c r="C189" s="47">
        <v>8355.0</v>
      </c>
      <c r="D189" s="48">
        <v>8355.0</v>
      </c>
      <c r="E189" s="48"/>
      <c r="F189" s="85">
        <v>48.0</v>
      </c>
      <c r="G189" s="54">
        <v>48.0</v>
      </c>
      <c r="H189" s="178">
        <v>174.0625</v>
      </c>
      <c r="I189" s="188">
        <v>0.0</v>
      </c>
      <c r="J189" s="31" t="s">
        <v>452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46060.0</v>
      </c>
      <c r="B190" s="47"/>
      <c r="C190" s="47">
        <v>0.0</v>
      </c>
      <c r="D190" s="48"/>
      <c r="E190" s="48"/>
      <c r="F190" s="85">
        <v>0.0</v>
      </c>
      <c r="G190" s="54"/>
      <c r="H190" s="183"/>
      <c r="I190" s="188">
        <v>125.6</v>
      </c>
      <c r="J190" s="31" t="s">
        <v>451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46059.0</v>
      </c>
      <c r="B191" s="47">
        <v>655.0</v>
      </c>
      <c r="C191" s="47">
        <v>13697.4</v>
      </c>
      <c r="D191" s="48">
        <v>14352.4</v>
      </c>
      <c r="E191" s="48">
        <v>3.0</v>
      </c>
      <c r="F191" s="85">
        <v>63.0</v>
      </c>
      <c r="G191" s="54">
        <v>66.0</v>
      </c>
      <c r="H191" s="178">
        <v>217.46060606060607</v>
      </c>
      <c r="I191" s="188">
        <v>494.18</v>
      </c>
      <c r="J191" s="31" t="s">
        <v>454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46058.0</v>
      </c>
      <c r="B192" s="47">
        <v>551.0</v>
      </c>
      <c r="C192" s="47">
        <v>13596.8</v>
      </c>
      <c r="D192" s="48">
        <v>14147.8</v>
      </c>
      <c r="E192" s="48">
        <v>4.0</v>
      </c>
      <c r="F192" s="85">
        <v>57.0</v>
      </c>
      <c r="G192" s="54">
        <v>61.0</v>
      </c>
      <c r="H192" s="178">
        <v>231.9311475409836</v>
      </c>
      <c r="I192" s="188">
        <v>281.54</v>
      </c>
      <c r="J192" s="31" t="s">
        <v>455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46057.0</v>
      </c>
      <c r="B193" s="47">
        <v>273.0</v>
      </c>
      <c r="C193" s="47">
        <v>11634.65</v>
      </c>
      <c r="D193" s="48">
        <v>11907.65</v>
      </c>
      <c r="E193" s="48">
        <v>1.0</v>
      </c>
      <c r="F193" s="85">
        <v>48.0</v>
      </c>
      <c r="G193" s="54">
        <v>49.0</v>
      </c>
      <c r="H193" s="178">
        <v>243.01326530612243</v>
      </c>
      <c r="I193" s="188">
        <v>514.04</v>
      </c>
      <c r="J193" s="31" t="s">
        <v>456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46056.0</v>
      </c>
      <c r="B194" s="47">
        <v>444.0</v>
      </c>
      <c r="C194" s="47">
        <v>11126.05</v>
      </c>
      <c r="D194" s="48">
        <v>11570.05</v>
      </c>
      <c r="E194" s="48">
        <v>1.0</v>
      </c>
      <c r="F194" s="85">
        <v>54.0</v>
      </c>
      <c r="G194" s="54">
        <v>55.0</v>
      </c>
      <c r="H194" s="178">
        <v>210.36454545454544</v>
      </c>
      <c r="I194" s="188">
        <v>0.0</v>
      </c>
      <c r="J194" s="31" t="s">
        <v>453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46055.0</v>
      </c>
      <c r="B195" s="47">
        <v>400.0</v>
      </c>
      <c r="C195" s="47">
        <v>9290.0</v>
      </c>
      <c r="D195" s="48">
        <v>9690.0</v>
      </c>
      <c r="E195" s="48">
        <v>1.0</v>
      </c>
      <c r="F195" s="85">
        <v>44.0</v>
      </c>
      <c r="G195" s="54">
        <v>45.0</v>
      </c>
      <c r="H195" s="178">
        <v>215.33333333333334</v>
      </c>
      <c r="I195" s="188">
        <v>0.0</v>
      </c>
      <c r="J195" s="31" t="s">
        <v>452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46054.0</v>
      </c>
      <c r="B196" s="47"/>
      <c r="C196" s="47">
        <v>60.0</v>
      </c>
      <c r="D196" s="48">
        <v>60.0</v>
      </c>
      <c r="E196" s="48"/>
      <c r="F196" s="85">
        <v>1.0</v>
      </c>
      <c r="G196" s="50">
        <v>1.0</v>
      </c>
      <c r="H196" s="178">
        <v>60.0</v>
      </c>
      <c r="I196" s="188">
        <v>0.0</v>
      </c>
      <c r="J196" s="31" t="s">
        <v>457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46053.0</v>
      </c>
      <c r="B197" s="47"/>
      <c r="C197" s="47">
        <v>165.0</v>
      </c>
      <c r="D197" s="48">
        <v>165.0</v>
      </c>
      <c r="E197" s="48"/>
      <c r="F197" s="85">
        <v>3.0</v>
      </c>
      <c r="G197" s="50">
        <v>3.0</v>
      </c>
      <c r="H197" s="178">
        <v>55.0</v>
      </c>
      <c r="I197" s="188">
        <v>0.0</v>
      </c>
      <c r="J197" s="31" t="s">
        <v>451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46">
        <v>46052.0</v>
      </c>
      <c r="B198" s="47">
        <v>208.0</v>
      </c>
      <c r="C198" s="47">
        <v>13236.4</v>
      </c>
      <c r="D198" s="48">
        <v>13444.4</v>
      </c>
      <c r="E198" s="48">
        <v>1.0</v>
      </c>
      <c r="F198" s="85">
        <v>50.0</v>
      </c>
      <c r="G198" s="50">
        <v>51.0</v>
      </c>
      <c r="H198" s="178">
        <v>263.6156862745098</v>
      </c>
      <c r="I198" s="188">
        <v>775.31</v>
      </c>
      <c r="J198" s="31" t="s">
        <v>454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46">
        <v>46051.0</v>
      </c>
      <c r="B199" s="47"/>
      <c r="C199" s="47">
        <v>11349.1</v>
      </c>
      <c r="D199" s="48">
        <v>11349.1</v>
      </c>
      <c r="E199" s="48"/>
      <c r="F199" s="85">
        <v>49.0</v>
      </c>
      <c r="G199" s="50">
        <v>49.0</v>
      </c>
      <c r="H199" s="178">
        <v>231.61428571428573</v>
      </c>
      <c r="I199" s="188">
        <v>33.03</v>
      </c>
      <c r="J199" s="31" t="s">
        <v>455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46">
        <v>46050.0</v>
      </c>
      <c r="B200" s="47"/>
      <c r="C200" s="47">
        <v>11984.0</v>
      </c>
      <c r="D200" s="48">
        <v>11984.0</v>
      </c>
      <c r="E200" s="48"/>
      <c r="F200" s="85">
        <v>48.0</v>
      </c>
      <c r="G200" s="50">
        <v>48.0</v>
      </c>
      <c r="H200" s="178">
        <v>249.66666666666666</v>
      </c>
      <c r="I200" s="188">
        <v>0.0</v>
      </c>
      <c r="J200" s="31" t="s">
        <v>456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46">
        <v>46049.0</v>
      </c>
      <c r="B201" s="47">
        <v>98.0</v>
      </c>
      <c r="C201" s="47">
        <v>9916.8</v>
      </c>
      <c r="D201" s="48">
        <v>10014.8</v>
      </c>
      <c r="E201" s="48">
        <v>1.0</v>
      </c>
      <c r="F201" s="85">
        <v>46.0</v>
      </c>
      <c r="G201" s="50">
        <v>47.0</v>
      </c>
      <c r="H201" s="178">
        <v>213.08085106382978</v>
      </c>
      <c r="I201" s="188">
        <v>0.0</v>
      </c>
      <c r="J201" s="31" t="s">
        <v>453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46048.0</v>
      </c>
      <c r="B202" s="47"/>
      <c r="C202" s="47">
        <v>9115.0</v>
      </c>
      <c r="D202" s="48">
        <v>9115.0</v>
      </c>
      <c r="E202" s="48"/>
      <c r="F202" s="85">
        <v>43.0</v>
      </c>
      <c r="G202" s="50">
        <v>43.0</v>
      </c>
      <c r="H202" s="178">
        <v>211.97674418604652</v>
      </c>
      <c r="I202" s="188">
        <v>0.0</v>
      </c>
      <c r="J202" s="31" t="s">
        <v>452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46047.0</v>
      </c>
      <c r="B203" s="47"/>
      <c r="C203" s="47">
        <v>45.0</v>
      </c>
      <c r="D203" s="48">
        <v>45.0</v>
      </c>
      <c r="E203" s="48"/>
      <c r="F203" s="85">
        <v>1.0</v>
      </c>
      <c r="G203" s="50">
        <v>1.0</v>
      </c>
      <c r="H203" s="178">
        <v>45.0</v>
      </c>
      <c r="I203" s="188">
        <v>0.0</v>
      </c>
      <c r="J203" s="31" t="s">
        <v>457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46045.0</v>
      </c>
      <c r="B204" s="47">
        <v>51.0</v>
      </c>
      <c r="C204" s="47">
        <v>13724.8</v>
      </c>
      <c r="D204" s="48">
        <v>13775.8</v>
      </c>
      <c r="E204" s="48">
        <v>1.0</v>
      </c>
      <c r="F204" s="85">
        <v>61.0</v>
      </c>
      <c r="G204" s="50">
        <v>62.0</v>
      </c>
      <c r="H204" s="178">
        <v>222.19032258064516</v>
      </c>
      <c r="I204" s="188">
        <v>291.31</v>
      </c>
      <c r="J204" s="31" t="s">
        <v>454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46044.0</v>
      </c>
      <c r="B205" s="47"/>
      <c r="C205" s="47">
        <v>11519.4</v>
      </c>
      <c r="D205" s="48">
        <v>11519.4</v>
      </c>
      <c r="E205" s="48"/>
      <c r="F205" s="85">
        <v>51.0</v>
      </c>
      <c r="G205" s="50">
        <v>51.0</v>
      </c>
      <c r="H205" s="178">
        <v>225.87058823529412</v>
      </c>
      <c r="I205" s="188">
        <v>29.63</v>
      </c>
      <c r="J205" s="31" t="s">
        <v>455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46043.0</v>
      </c>
      <c r="B206" s="47"/>
      <c r="C206" s="47">
        <v>14717.8</v>
      </c>
      <c r="D206" s="48">
        <v>14717.8</v>
      </c>
      <c r="E206" s="48"/>
      <c r="F206" s="85">
        <v>61.0</v>
      </c>
      <c r="G206" s="50">
        <v>61.0</v>
      </c>
      <c r="H206" s="178">
        <v>241.27540983606556</v>
      </c>
      <c r="I206" s="188">
        <v>133.33</v>
      </c>
      <c r="J206" s="31" t="s">
        <v>456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46">
        <v>46042.0</v>
      </c>
      <c r="B207" s="47"/>
      <c r="C207" s="47">
        <v>12086.4</v>
      </c>
      <c r="D207" s="48">
        <v>12086.4</v>
      </c>
      <c r="E207" s="48"/>
      <c r="F207" s="85">
        <v>51.0</v>
      </c>
      <c r="G207" s="50">
        <v>51.0</v>
      </c>
      <c r="H207" s="178">
        <v>236.98823529411763</v>
      </c>
      <c r="I207" s="188">
        <v>0.0</v>
      </c>
      <c r="J207" s="31" t="s">
        <v>453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46041.0</v>
      </c>
      <c r="B208" s="47"/>
      <c r="C208" s="47">
        <v>10748.0</v>
      </c>
      <c r="D208" s="48">
        <v>10748.0</v>
      </c>
      <c r="E208" s="48"/>
      <c r="F208" s="85">
        <v>49.0</v>
      </c>
      <c r="G208" s="50">
        <v>49.0</v>
      </c>
      <c r="H208" s="178">
        <v>219.3469387755102</v>
      </c>
      <c r="I208" s="188">
        <v>0.0</v>
      </c>
      <c r="J208" s="31" t="s">
        <v>452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46040.0</v>
      </c>
      <c r="B209" s="47"/>
      <c r="C209" s="47">
        <v>198.0</v>
      </c>
      <c r="D209" s="48">
        <v>198.0</v>
      </c>
      <c r="E209" s="48"/>
      <c r="F209" s="85">
        <v>1.0</v>
      </c>
      <c r="G209" s="50">
        <v>1.0</v>
      </c>
      <c r="H209" s="178">
        <v>198.0</v>
      </c>
      <c r="I209" s="188">
        <v>0.0</v>
      </c>
      <c r="J209" s="31" t="s">
        <v>457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46038.0</v>
      </c>
      <c r="B210" s="47"/>
      <c r="C210" s="47">
        <v>12461.0</v>
      </c>
      <c r="D210" s="48">
        <v>12461.0</v>
      </c>
      <c r="E210" s="48"/>
      <c r="F210" s="85">
        <v>54.0</v>
      </c>
      <c r="G210" s="54">
        <v>54.0</v>
      </c>
      <c r="H210" s="178">
        <v>230.75925925925927</v>
      </c>
      <c r="I210" s="188">
        <v>1.96</v>
      </c>
      <c r="J210" s="31" t="s">
        <v>454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46037.0</v>
      </c>
      <c r="B211" s="47">
        <v>443.0</v>
      </c>
      <c r="C211" s="47">
        <v>8936.0</v>
      </c>
      <c r="D211" s="48">
        <v>9379.0</v>
      </c>
      <c r="E211" s="48">
        <v>1.0</v>
      </c>
      <c r="F211" s="85">
        <v>18.0</v>
      </c>
      <c r="G211" s="54">
        <v>19.0</v>
      </c>
      <c r="H211" s="178">
        <v>493.63157894736844</v>
      </c>
      <c r="I211" s="188">
        <v>0.0</v>
      </c>
      <c r="J211" s="31" t="s">
        <v>455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46036.0</v>
      </c>
      <c r="B212" s="47"/>
      <c r="C212" s="47">
        <v>10489.8</v>
      </c>
      <c r="D212" s="48">
        <v>10489.8</v>
      </c>
      <c r="E212" s="48"/>
      <c r="F212" s="85">
        <v>42.0</v>
      </c>
      <c r="G212" s="54">
        <v>42.0</v>
      </c>
      <c r="H212" s="178">
        <v>249.75714285714284</v>
      </c>
      <c r="I212" s="188">
        <v>0.0</v>
      </c>
      <c r="J212" s="31" t="s">
        <v>456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46035.0</v>
      </c>
      <c r="B213" s="47"/>
      <c r="C213" s="47">
        <v>11679.0</v>
      </c>
      <c r="D213" s="48">
        <v>11679.0</v>
      </c>
      <c r="E213" s="48"/>
      <c r="F213" s="85">
        <v>49.0</v>
      </c>
      <c r="G213" s="50">
        <v>49.0</v>
      </c>
      <c r="H213" s="178">
        <v>238.3469387755102</v>
      </c>
      <c r="I213" s="188">
        <v>0.0</v>
      </c>
      <c r="J213" s="31" t="s">
        <v>453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46034.0</v>
      </c>
      <c r="B214" s="47"/>
      <c r="C214" s="47">
        <v>6890.0</v>
      </c>
      <c r="D214" s="48">
        <v>6890.0</v>
      </c>
      <c r="E214" s="48"/>
      <c r="F214" s="85">
        <v>33.0</v>
      </c>
      <c r="G214" s="50">
        <v>33.0</v>
      </c>
      <c r="H214" s="178">
        <v>208.78787878787878</v>
      </c>
      <c r="I214" s="188">
        <v>0.0</v>
      </c>
      <c r="J214" s="31" t="s">
        <v>452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46033.0</v>
      </c>
      <c r="B215" s="47"/>
      <c r="C215" s="47">
        <v>0.0</v>
      </c>
      <c r="D215" s="48"/>
      <c r="E215" s="48"/>
      <c r="F215" s="85">
        <v>0.0</v>
      </c>
      <c r="G215" s="50"/>
      <c r="H215" s="85"/>
      <c r="I215" s="188">
        <v>0.0</v>
      </c>
      <c r="J215" s="31" t="s">
        <v>457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46031.0</v>
      </c>
      <c r="B216" s="47"/>
      <c r="C216" s="47">
        <v>122.0</v>
      </c>
      <c r="D216" s="48">
        <v>122.0</v>
      </c>
      <c r="E216" s="48"/>
      <c r="F216" s="85">
        <v>1.0</v>
      </c>
      <c r="G216" s="50">
        <v>1.0</v>
      </c>
      <c r="H216" s="85">
        <v>122.0</v>
      </c>
      <c r="I216" s="188">
        <v>0.0</v>
      </c>
      <c r="J216" s="31" t="s">
        <v>454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46028.0</v>
      </c>
      <c r="B217" s="47"/>
      <c r="C217" s="47">
        <v>168.0</v>
      </c>
      <c r="D217" s="48">
        <v>168.0</v>
      </c>
      <c r="E217" s="48"/>
      <c r="F217" s="85">
        <v>1.0</v>
      </c>
      <c r="G217" s="50">
        <v>1.0</v>
      </c>
      <c r="H217" s="85">
        <v>168.0</v>
      </c>
      <c r="I217" s="188">
        <v>0.0</v>
      </c>
      <c r="J217" s="31" t="s">
        <v>453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46025.0</v>
      </c>
      <c r="B218" s="47"/>
      <c r="C218" s="47">
        <v>35.0</v>
      </c>
      <c r="D218" s="48">
        <v>35.0</v>
      </c>
      <c r="E218" s="48"/>
      <c r="F218" s="85">
        <v>1.0</v>
      </c>
      <c r="G218" s="50">
        <v>1.0</v>
      </c>
      <c r="H218" s="85">
        <v>35.0</v>
      </c>
      <c r="I218" s="188">
        <v>0.0</v>
      </c>
      <c r="J218" s="31" t="s">
        <v>451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10.0</v>
      </c>
      <c r="C1" s="23" t="s">
        <v>255</v>
      </c>
      <c r="D1" s="24">
        <v>45357.0</v>
      </c>
      <c r="E1" s="23" t="s">
        <v>261</v>
      </c>
      <c r="F1" s="25" t="s">
        <v>493</v>
      </c>
      <c r="G1" s="26" t="s">
        <v>265</v>
      </c>
      <c r="H1" s="25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200.8235294117647</v>
      </c>
      <c r="C2" s="33">
        <v>9864.152499999998</v>
      </c>
      <c r="D2" s="33">
        <v>9886.613026315788</v>
      </c>
      <c r="E2" s="33">
        <v>1.2352941176470589</v>
      </c>
      <c r="F2" s="33">
        <v>59.10526315789474</v>
      </c>
      <c r="G2" s="34">
        <v>59.24342105263158</v>
      </c>
      <c r="H2" s="33">
        <v>168.0100175821515</v>
      </c>
      <c r="I2" s="185">
        <v>563.0564473684211</v>
      </c>
      <c r="J2" s="28"/>
      <c r="K2" s="195">
        <f>SUM(L2:Q2)</f>
        <v>3810</v>
      </c>
      <c r="L2" s="196">
        <v>3510.0</v>
      </c>
      <c r="M2" s="197"/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2857.4</v>
      </c>
      <c r="D4" s="85">
        <v>2857.4</v>
      </c>
      <c r="E4" s="49"/>
      <c r="F4" s="85">
        <v>23.0</v>
      </c>
      <c r="G4" s="113">
        <v>23.0</v>
      </c>
      <c r="H4" s="85">
        <v>124.23478260869565</v>
      </c>
      <c r="I4" s="188">
        <v>511.54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5140.4</v>
      </c>
      <c r="D5" s="85">
        <v>5140.4</v>
      </c>
      <c r="E5" s="49"/>
      <c r="F5" s="85">
        <v>29.0</v>
      </c>
      <c r="G5" s="113">
        <v>29.0</v>
      </c>
      <c r="H5" s="85">
        <v>177.2551724137931</v>
      </c>
      <c r="I5" s="188">
        <v>807.71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8234.2</v>
      </c>
      <c r="D6" s="85">
        <v>8234.2</v>
      </c>
      <c r="E6" s="49"/>
      <c r="F6" s="85">
        <v>55.0</v>
      </c>
      <c r="G6" s="113">
        <v>55.0</v>
      </c>
      <c r="H6" s="85">
        <v>149.71272727272728</v>
      </c>
      <c r="I6" s="188">
        <v>400.1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6944.0</v>
      </c>
      <c r="D7" s="85">
        <v>6944.0</v>
      </c>
      <c r="E7" s="49"/>
      <c r="F7" s="85">
        <v>40.0</v>
      </c>
      <c r="G7" s="113">
        <v>40.0</v>
      </c>
      <c r="H7" s="85">
        <v>173.6</v>
      </c>
      <c r="I7" s="188">
        <v>71.02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6081.0</v>
      </c>
      <c r="D8" s="85">
        <v>6081.0</v>
      </c>
      <c r="E8" s="49"/>
      <c r="F8" s="85">
        <v>38.0</v>
      </c>
      <c r="G8" s="113">
        <v>38.0</v>
      </c>
      <c r="H8" s="85">
        <v>160.02631578947367</v>
      </c>
      <c r="I8" s="188">
        <v>149.09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9704.0</v>
      </c>
      <c r="D9" s="85">
        <v>9704.0</v>
      </c>
      <c r="E9" s="49"/>
      <c r="F9" s="85">
        <v>62.0</v>
      </c>
      <c r="G9" s="113">
        <v>62.0</v>
      </c>
      <c r="H9" s="85">
        <v>156.51612903225808</v>
      </c>
      <c r="I9" s="188">
        <v>2317.17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178.0</v>
      </c>
      <c r="C10" s="84">
        <v>6319.8</v>
      </c>
      <c r="D10" s="85">
        <v>6497.8</v>
      </c>
      <c r="E10" s="85">
        <v>1.0</v>
      </c>
      <c r="F10" s="85">
        <v>43.0</v>
      </c>
      <c r="G10" s="113">
        <v>44.0</v>
      </c>
      <c r="H10" s="85">
        <v>147.67727272727274</v>
      </c>
      <c r="I10" s="188">
        <v>233.17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2401.0</v>
      </c>
      <c r="D11" s="85">
        <v>2401.0</v>
      </c>
      <c r="E11" s="49"/>
      <c r="F11" s="85">
        <v>23.0</v>
      </c>
      <c r="G11" s="113">
        <v>23.0</v>
      </c>
      <c r="H11" s="85">
        <v>104.3913043478261</v>
      </c>
      <c r="I11" s="188">
        <v>2534.44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4722.4</v>
      </c>
      <c r="D12" s="85">
        <v>4722.4</v>
      </c>
      <c r="E12" s="49"/>
      <c r="F12" s="85">
        <v>34.0</v>
      </c>
      <c r="G12" s="113">
        <v>34.0</v>
      </c>
      <c r="H12" s="85">
        <v>138.8941176470588</v>
      </c>
      <c r="I12" s="188">
        <v>1918.52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6292.8</v>
      </c>
      <c r="D13" s="85">
        <v>6292.8</v>
      </c>
      <c r="E13" s="49"/>
      <c r="F13" s="85">
        <v>52.0</v>
      </c>
      <c r="G13" s="113">
        <v>52.0</v>
      </c>
      <c r="H13" s="85">
        <v>121.01538461538462</v>
      </c>
      <c r="I13" s="188">
        <v>0.0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8622.0</v>
      </c>
      <c r="D14" s="85">
        <v>8622.0</v>
      </c>
      <c r="E14" s="49"/>
      <c r="F14" s="85">
        <v>50.0</v>
      </c>
      <c r="G14" s="113">
        <v>50.0</v>
      </c>
      <c r="H14" s="85">
        <v>172.44</v>
      </c>
      <c r="I14" s="188">
        <v>99.51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6523.6</v>
      </c>
      <c r="D15" s="85">
        <v>6523.6</v>
      </c>
      <c r="E15" s="49"/>
      <c r="F15" s="85">
        <v>42.0</v>
      </c>
      <c r="G15" s="113">
        <v>42.0</v>
      </c>
      <c r="H15" s="85">
        <v>155.32380952380953</v>
      </c>
      <c r="I15" s="188">
        <v>0.0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4139.8</v>
      </c>
      <c r="D16" s="85">
        <v>4139.8</v>
      </c>
      <c r="E16" s="49"/>
      <c r="F16" s="85">
        <v>37.0</v>
      </c>
      <c r="G16" s="113">
        <v>37.0</v>
      </c>
      <c r="H16" s="85">
        <v>111.88648648648649</v>
      </c>
      <c r="I16" s="188">
        <v>259.42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9873.2</v>
      </c>
      <c r="D17" s="85">
        <v>9873.2</v>
      </c>
      <c r="E17" s="49"/>
      <c r="F17" s="85">
        <v>56.0</v>
      </c>
      <c r="G17" s="113">
        <v>56.0</v>
      </c>
      <c r="H17" s="85">
        <v>176.30714285714288</v>
      </c>
      <c r="I17" s="188">
        <v>1374.83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4174.0</v>
      </c>
      <c r="D18" s="85">
        <v>4174.0</v>
      </c>
      <c r="E18" s="49"/>
      <c r="F18" s="85">
        <v>24.0</v>
      </c>
      <c r="G18" s="113">
        <v>24.0</v>
      </c>
      <c r="H18" s="85">
        <v>173.91666666666666</v>
      </c>
      <c r="I18" s="188">
        <v>1221.43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4063.8</v>
      </c>
      <c r="D19" s="85">
        <v>4063.8</v>
      </c>
      <c r="E19" s="49"/>
      <c r="F19" s="85">
        <v>34.0</v>
      </c>
      <c r="G19" s="113">
        <v>34.0</v>
      </c>
      <c r="H19" s="85">
        <v>119.52352941176471</v>
      </c>
      <c r="I19" s="188">
        <v>2200.04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93"/>
      <c r="C20" s="84">
        <v>5548.8</v>
      </c>
      <c r="D20" s="85">
        <v>5548.8</v>
      </c>
      <c r="E20" s="49"/>
      <c r="F20" s="85">
        <v>39.0</v>
      </c>
      <c r="G20" s="113">
        <v>39.0</v>
      </c>
      <c r="H20" s="85">
        <v>142.27692307692308</v>
      </c>
      <c r="I20" s="188">
        <v>964.79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93"/>
      <c r="C21" s="84">
        <v>9788.0</v>
      </c>
      <c r="D21" s="85">
        <v>9788.0</v>
      </c>
      <c r="E21" s="49"/>
      <c r="F21" s="85">
        <v>55.0</v>
      </c>
      <c r="G21" s="113">
        <v>55.0</v>
      </c>
      <c r="H21" s="85">
        <v>177.96363636363637</v>
      </c>
      <c r="I21" s="188">
        <v>843.24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93"/>
      <c r="C22" s="84">
        <v>8953.4</v>
      </c>
      <c r="D22" s="85">
        <v>8953.4</v>
      </c>
      <c r="E22" s="49"/>
      <c r="F22" s="85">
        <v>47.0</v>
      </c>
      <c r="G22" s="113">
        <v>47.0</v>
      </c>
      <c r="H22" s="85">
        <v>190.49787234042552</v>
      </c>
      <c r="I22" s="188">
        <v>67.47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93"/>
      <c r="C23" s="84">
        <v>7623.6</v>
      </c>
      <c r="D23" s="85">
        <v>7623.6</v>
      </c>
      <c r="E23" s="49"/>
      <c r="F23" s="85">
        <v>45.0</v>
      </c>
      <c r="G23" s="113">
        <v>45.0</v>
      </c>
      <c r="H23" s="85">
        <v>169.41333333333336</v>
      </c>
      <c r="I23" s="188">
        <v>1313.29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93"/>
      <c r="C24" s="84">
        <v>9060.8</v>
      </c>
      <c r="D24" s="85">
        <v>9060.8</v>
      </c>
      <c r="E24" s="49"/>
      <c r="F24" s="85">
        <v>61.0</v>
      </c>
      <c r="G24" s="113">
        <v>61.0</v>
      </c>
      <c r="H24" s="85">
        <v>148.53770491803277</v>
      </c>
      <c r="I24" s="188">
        <v>432.6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6895.2</v>
      </c>
      <c r="D25" s="85">
        <v>6895.2</v>
      </c>
      <c r="E25" s="49"/>
      <c r="F25" s="85">
        <v>53.0</v>
      </c>
      <c r="G25" s="113">
        <v>53.0</v>
      </c>
      <c r="H25" s="85">
        <v>130.09811320754716</v>
      </c>
      <c r="I25" s="188">
        <v>1780.82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4930.8</v>
      </c>
      <c r="D26" s="85">
        <v>4930.8</v>
      </c>
      <c r="E26" s="49"/>
      <c r="F26" s="85">
        <v>33.0</v>
      </c>
      <c r="G26" s="113">
        <v>33.0</v>
      </c>
      <c r="H26" s="85">
        <v>149.41818181818184</v>
      </c>
      <c r="I26" s="188">
        <v>2456.1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93"/>
      <c r="C27" s="84">
        <v>7976.6</v>
      </c>
      <c r="D27" s="85">
        <v>7976.6</v>
      </c>
      <c r="E27" s="49"/>
      <c r="F27" s="85">
        <v>51.0</v>
      </c>
      <c r="G27" s="113">
        <v>51.0</v>
      </c>
      <c r="H27" s="85">
        <v>156.40392156862745</v>
      </c>
      <c r="I27" s="188">
        <v>96.77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8819.8</v>
      </c>
      <c r="D28" s="85">
        <v>8819.8</v>
      </c>
      <c r="E28" s="49"/>
      <c r="F28" s="85">
        <v>62.0</v>
      </c>
      <c r="G28" s="113">
        <v>62.0</v>
      </c>
      <c r="H28" s="85">
        <v>142.25483870967741</v>
      </c>
      <c r="I28" s="188">
        <v>347.07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93"/>
      <c r="C29" s="84">
        <v>13533.8</v>
      </c>
      <c r="D29" s="85">
        <v>13533.8</v>
      </c>
      <c r="E29" s="49"/>
      <c r="F29" s="85">
        <v>81.0</v>
      </c>
      <c r="G29" s="113">
        <v>81.0</v>
      </c>
      <c r="H29" s="85">
        <v>167.08395061728393</v>
      </c>
      <c r="I29" s="188">
        <v>92.65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84">
        <v>120.0</v>
      </c>
      <c r="C30" s="84">
        <v>9613.2</v>
      </c>
      <c r="D30" s="85">
        <v>9733.2</v>
      </c>
      <c r="E30" s="85">
        <v>1.0</v>
      </c>
      <c r="F30" s="85">
        <v>47.0</v>
      </c>
      <c r="G30" s="113">
        <v>48.0</v>
      </c>
      <c r="H30" s="85">
        <v>202.775</v>
      </c>
      <c r="I30" s="188">
        <v>939.69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93"/>
      <c r="C31" s="84">
        <v>8529.0</v>
      </c>
      <c r="D31" s="85">
        <v>8529.0</v>
      </c>
      <c r="E31" s="49"/>
      <c r="F31" s="85">
        <v>56.0</v>
      </c>
      <c r="G31" s="113">
        <v>56.0</v>
      </c>
      <c r="H31" s="85">
        <v>152.30357142857142</v>
      </c>
      <c r="I31" s="188">
        <v>681.77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93"/>
      <c r="C32" s="84">
        <v>5392.0</v>
      </c>
      <c r="D32" s="85">
        <v>5392.0</v>
      </c>
      <c r="E32" s="49"/>
      <c r="F32" s="85">
        <v>37.0</v>
      </c>
      <c r="G32" s="113">
        <v>37.0</v>
      </c>
      <c r="H32" s="85">
        <v>145.72972972972974</v>
      </c>
      <c r="I32" s="188">
        <v>1311.15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93"/>
      <c r="C33" s="84">
        <v>8425.4</v>
      </c>
      <c r="D33" s="85">
        <v>8425.4</v>
      </c>
      <c r="E33" s="49"/>
      <c r="F33" s="85">
        <v>60.0</v>
      </c>
      <c r="G33" s="113">
        <v>60.0</v>
      </c>
      <c r="H33" s="85">
        <v>140.42333333333332</v>
      </c>
      <c r="I33" s="188">
        <v>1694.08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93"/>
      <c r="C34" s="84">
        <v>11537.2</v>
      </c>
      <c r="D34" s="85">
        <v>11537.2</v>
      </c>
      <c r="E34" s="49"/>
      <c r="F34" s="85">
        <v>74.0</v>
      </c>
      <c r="G34" s="113">
        <v>74.0</v>
      </c>
      <c r="H34" s="85">
        <v>155.9081081081081</v>
      </c>
      <c r="I34" s="188">
        <v>922.73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93"/>
      <c r="C35" s="84">
        <v>9815.8</v>
      </c>
      <c r="D35" s="85">
        <v>9815.8</v>
      </c>
      <c r="E35" s="49"/>
      <c r="F35" s="85">
        <v>59.0</v>
      </c>
      <c r="G35" s="113">
        <v>59.0</v>
      </c>
      <c r="H35" s="85">
        <v>166.3694915254237</v>
      </c>
      <c r="I35" s="188">
        <v>25.16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93"/>
      <c r="C36" s="84">
        <v>8127.2</v>
      </c>
      <c r="D36" s="85">
        <v>8127.2</v>
      </c>
      <c r="E36" s="49"/>
      <c r="F36" s="85">
        <v>50.0</v>
      </c>
      <c r="G36" s="113">
        <v>50.0</v>
      </c>
      <c r="H36" s="85">
        <v>162.54399999999998</v>
      </c>
      <c r="I36" s="188">
        <v>696.68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93"/>
      <c r="C37" s="84">
        <v>10410.4</v>
      </c>
      <c r="D37" s="85">
        <v>10410.4</v>
      </c>
      <c r="E37" s="49"/>
      <c r="F37" s="85">
        <v>60.0</v>
      </c>
      <c r="G37" s="113">
        <v>60.0</v>
      </c>
      <c r="H37" s="85">
        <v>173.50666666666666</v>
      </c>
      <c r="I37" s="188">
        <v>1704.61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93"/>
      <c r="C38" s="84">
        <v>9777.0</v>
      </c>
      <c r="D38" s="85">
        <v>9777.0</v>
      </c>
      <c r="E38" s="49"/>
      <c r="F38" s="85">
        <v>53.0</v>
      </c>
      <c r="G38" s="113">
        <v>53.0</v>
      </c>
      <c r="H38" s="85">
        <v>184.47169811320754</v>
      </c>
      <c r="I38" s="188">
        <v>247.57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93"/>
      <c r="C39" s="84">
        <v>4945.4</v>
      </c>
      <c r="D39" s="85">
        <v>4945.4</v>
      </c>
      <c r="E39" s="49"/>
      <c r="F39" s="85">
        <v>35.0</v>
      </c>
      <c r="G39" s="113">
        <v>35.0</v>
      </c>
      <c r="H39" s="85">
        <v>141.29714285714286</v>
      </c>
      <c r="I39" s="188">
        <v>709.32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93"/>
      <c r="C40" s="84">
        <v>7698.0</v>
      </c>
      <c r="D40" s="85">
        <v>7698.0</v>
      </c>
      <c r="E40" s="49"/>
      <c r="F40" s="85">
        <v>56.0</v>
      </c>
      <c r="G40" s="113">
        <v>56.0</v>
      </c>
      <c r="H40" s="85">
        <v>137.46428571428572</v>
      </c>
      <c r="I40" s="188">
        <v>1655.06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93"/>
      <c r="C41" s="84">
        <v>9460.2</v>
      </c>
      <c r="D41" s="85">
        <v>9460.2</v>
      </c>
      <c r="E41" s="49"/>
      <c r="F41" s="85">
        <v>59.0</v>
      </c>
      <c r="G41" s="113">
        <v>59.0</v>
      </c>
      <c r="H41" s="85">
        <v>160.34237288135594</v>
      </c>
      <c r="I41" s="188">
        <v>847.94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93"/>
      <c r="C42" s="84">
        <v>12338.2</v>
      </c>
      <c r="D42" s="85">
        <v>12338.2</v>
      </c>
      <c r="E42" s="49"/>
      <c r="F42" s="85">
        <v>70.0</v>
      </c>
      <c r="G42" s="113">
        <v>70.0</v>
      </c>
      <c r="H42" s="85">
        <v>176.26000000000002</v>
      </c>
      <c r="I42" s="188">
        <v>556.64</v>
      </c>
      <c r="J42" s="31" t="s">
        <v>455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93"/>
      <c r="C43" s="84">
        <v>8853.2</v>
      </c>
      <c r="D43" s="85">
        <v>8853.2</v>
      </c>
      <c r="E43" s="49"/>
      <c r="F43" s="85">
        <v>52.0</v>
      </c>
      <c r="G43" s="113">
        <v>52.0</v>
      </c>
      <c r="H43" s="85">
        <v>170.25384615384615</v>
      </c>
      <c r="I43" s="188">
        <v>0.0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93"/>
      <c r="C44" s="84">
        <v>9138.8</v>
      </c>
      <c r="D44" s="85">
        <v>9138.8</v>
      </c>
      <c r="E44" s="49"/>
      <c r="F44" s="85">
        <v>58.0</v>
      </c>
      <c r="G44" s="113">
        <v>58.0</v>
      </c>
      <c r="H44" s="85">
        <v>157.5655172413793</v>
      </c>
      <c r="I44" s="188">
        <v>1128.74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84">
        <v>200.0</v>
      </c>
      <c r="C45" s="84">
        <v>6816.6</v>
      </c>
      <c r="D45" s="85">
        <v>7016.6</v>
      </c>
      <c r="E45" s="85">
        <v>1.0</v>
      </c>
      <c r="F45" s="85">
        <v>43.0</v>
      </c>
      <c r="G45" s="113">
        <v>44.0</v>
      </c>
      <c r="H45" s="85">
        <v>159.46818181818182</v>
      </c>
      <c r="I45" s="188">
        <v>189.99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93"/>
      <c r="C46" s="84">
        <v>8060.0</v>
      </c>
      <c r="D46" s="85">
        <v>8060.0</v>
      </c>
      <c r="E46" s="49"/>
      <c r="F46" s="85">
        <v>44.0</v>
      </c>
      <c r="G46" s="113">
        <v>44.0</v>
      </c>
      <c r="H46" s="85">
        <v>183.1818181818182</v>
      </c>
      <c r="I46" s="188">
        <v>445.42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93"/>
      <c r="C47" s="84">
        <v>6514.6</v>
      </c>
      <c r="D47" s="85">
        <v>6514.6</v>
      </c>
      <c r="E47" s="49"/>
      <c r="F47" s="85">
        <v>48.0</v>
      </c>
      <c r="G47" s="113">
        <v>48.0</v>
      </c>
      <c r="H47" s="85">
        <v>135.72083333333333</v>
      </c>
      <c r="I47" s="188">
        <v>1272.45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93"/>
      <c r="C48" s="84">
        <v>7704.4</v>
      </c>
      <c r="D48" s="85">
        <v>7704.4</v>
      </c>
      <c r="E48" s="49"/>
      <c r="F48" s="85">
        <v>53.0</v>
      </c>
      <c r="G48" s="113">
        <v>53.0</v>
      </c>
      <c r="H48" s="85">
        <v>145.36603773584906</v>
      </c>
      <c r="I48" s="188">
        <v>100.77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84">
        <v>190.0</v>
      </c>
      <c r="C49" s="84">
        <v>14529.4</v>
      </c>
      <c r="D49" s="85">
        <v>14719.4</v>
      </c>
      <c r="E49" s="85">
        <v>2.0</v>
      </c>
      <c r="F49" s="85">
        <v>81.0</v>
      </c>
      <c r="G49" s="113">
        <v>83.0</v>
      </c>
      <c r="H49" s="85">
        <v>177.3421686746988</v>
      </c>
      <c r="I49" s="188">
        <v>0.0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93"/>
      <c r="C50" s="84">
        <v>10566.0</v>
      </c>
      <c r="D50" s="85">
        <v>10566.0</v>
      </c>
      <c r="E50" s="49"/>
      <c r="F50" s="85">
        <v>63.0</v>
      </c>
      <c r="G50" s="113">
        <v>63.0</v>
      </c>
      <c r="H50" s="85">
        <v>167.71428571428572</v>
      </c>
      <c r="I50" s="188">
        <v>169.61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93"/>
      <c r="C51" s="84">
        <v>11327.0</v>
      </c>
      <c r="D51" s="85">
        <v>11327.0</v>
      </c>
      <c r="E51" s="49"/>
      <c r="F51" s="85">
        <v>69.0</v>
      </c>
      <c r="G51" s="113">
        <v>69.0</v>
      </c>
      <c r="H51" s="85">
        <v>164.15942028985506</v>
      </c>
      <c r="I51" s="188">
        <v>93.85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93"/>
      <c r="C52" s="84">
        <v>14570.4</v>
      </c>
      <c r="D52" s="85">
        <v>14570.4</v>
      </c>
      <c r="E52" s="49"/>
      <c r="F52" s="85">
        <v>85.0</v>
      </c>
      <c r="G52" s="113">
        <v>85.0</v>
      </c>
      <c r="H52" s="85">
        <v>171.41647058823528</v>
      </c>
      <c r="I52" s="188">
        <v>1890.87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93"/>
      <c r="C53" s="84">
        <v>7031.6</v>
      </c>
      <c r="D53" s="85">
        <v>7031.6</v>
      </c>
      <c r="E53" s="49"/>
      <c r="F53" s="85">
        <v>48.0</v>
      </c>
      <c r="G53" s="113">
        <v>48.0</v>
      </c>
      <c r="H53" s="85">
        <v>146.49166666666667</v>
      </c>
      <c r="I53" s="188">
        <v>2416.33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93"/>
      <c r="C54" s="84">
        <v>6809.2</v>
      </c>
      <c r="D54" s="85">
        <v>6809.2</v>
      </c>
      <c r="E54" s="49"/>
      <c r="F54" s="85">
        <v>52.0</v>
      </c>
      <c r="G54" s="113">
        <v>52.0</v>
      </c>
      <c r="H54" s="85">
        <v>130.94615384615383</v>
      </c>
      <c r="I54" s="188">
        <v>192.13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93"/>
      <c r="C55" s="84">
        <v>11157.4</v>
      </c>
      <c r="D55" s="85">
        <v>11157.4</v>
      </c>
      <c r="E55" s="49"/>
      <c r="F55" s="85">
        <v>64.0</v>
      </c>
      <c r="G55" s="113">
        <v>64.0</v>
      </c>
      <c r="H55" s="85">
        <v>174.334375</v>
      </c>
      <c r="I55" s="188">
        <v>2692.09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93"/>
      <c r="C56" s="84">
        <v>10571.0</v>
      </c>
      <c r="D56" s="85">
        <v>10571.0</v>
      </c>
      <c r="E56" s="49"/>
      <c r="F56" s="85">
        <v>60.0</v>
      </c>
      <c r="G56" s="113">
        <v>60.0</v>
      </c>
      <c r="H56" s="85">
        <v>176.18333333333334</v>
      </c>
      <c r="I56" s="188">
        <v>27.9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93"/>
      <c r="C57" s="84">
        <v>13079.0</v>
      </c>
      <c r="D57" s="85">
        <v>13079.0</v>
      </c>
      <c r="E57" s="49"/>
      <c r="F57" s="85">
        <v>79.0</v>
      </c>
      <c r="G57" s="113">
        <v>79.0</v>
      </c>
      <c r="H57" s="85">
        <v>165.55696202531647</v>
      </c>
      <c r="I57" s="188">
        <v>0.0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93"/>
      <c r="C58" s="84">
        <v>12710.0</v>
      </c>
      <c r="D58" s="85">
        <v>12710.0</v>
      </c>
      <c r="E58" s="49"/>
      <c r="F58" s="85">
        <v>73.0</v>
      </c>
      <c r="G58" s="113">
        <v>73.0</v>
      </c>
      <c r="H58" s="85">
        <v>174.1095890410959</v>
      </c>
      <c r="I58" s="188">
        <v>378.24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93"/>
      <c r="C59" s="84">
        <v>11385.2</v>
      </c>
      <c r="D59" s="85">
        <v>11385.2</v>
      </c>
      <c r="E59" s="49"/>
      <c r="F59" s="85">
        <v>67.0</v>
      </c>
      <c r="G59" s="113">
        <v>67.0</v>
      </c>
      <c r="H59" s="85">
        <v>169.92835820895525</v>
      </c>
      <c r="I59" s="188">
        <v>1883.39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93"/>
      <c r="C60" s="84">
        <v>9181.8</v>
      </c>
      <c r="D60" s="85">
        <v>9181.8</v>
      </c>
      <c r="E60" s="49"/>
      <c r="F60" s="85">
        <v>59.0</v>
      </c>
      <c r="G60" s="113">
        <v>59.0</v>
      </c>
      <c r="H60" s="85">
        <v>155.6237288135593</v>
      </c>
      <c r="I60" s="188">
        <v>2148.24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93"/>
      <c r="C61" s="84">
        <v>8973.6</v>
      </c>
      <c r="D61" s="85">
        <v>8973.6</v>
      </c>
      <c r="E61" s="49"/>
      <c r="F61" s="85">
        <v>58.0</v>
      </c>
      <c r="G61" s="113">
        <v>58.0</v>
      </c>
      <c r="H61" s="85">
        <v>154.71724137931034</v>
      </c>
      <c r="I61" s="188">
        <v>1429.0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93"/>
      <c r="C62" s="84">
        <v>10069.0</v>
      </c>
      <c r="D62" s="85">
        <v>10069.0</v>
      </c>
      <c r="E62" s="49"/>
      <c r="F62" s="85">
        <v>53.0</v>
      </c>
      <c r="G62" s="113">
        <v>53.0</v>
      </c>
      <c r="H62" s="85">
        <v>189.9811320754717</v>
      </c>
      <c r="I62" s="188">
        <v>1177.29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93"/>
      <c r="C63" s="84">
        <v>9473.8</v>
      </c>
      <c r="D63" s="85">
        <v>9473.8</v>
      </c>
      <c r="E63" s="49"/>
      <c r="F63" s="85">
        <v>56.0</v>
      </c>
      <c r="G63" s="113">
        <v>56.0</v>
      </c>
      <c r="H63" s="85">
        <v>169.17499999999998</v>
      </c>
      <c r="I63" s="188">
        <v>576.21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93"/>
      <c r="C64" s="84">
        <v>9428.0</v>
      </c>
      <c r="D64" s="85">
        <v>9428.0</v>
      </c>
      <c r="E64" s="49"/>
      <c r="F64" s="85">
        <v>60.0</v>
      </c>
      <c r="G64" s="113">
        <v>60.0</v>
      </c>
      <c r="H64" s="85">
        <v>157.13333333333333</v>
      </c>
      <c r="I64" s="188">
        <v>776.39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93"/>
      <c r="C65" s="84">
        <v>9412.1</v>
      </c>
      <c r="D65" s="85">
        <v>9412.1</v>
      </c>
      <c r="E65" s="49"/>
      <c r="F65" s="85">
        <v>61.0</v>
      </c>
      <c r="G65" s="113">
        <v>61.0</v>
      </c>
      <c r="H65" s="85">
        <v>154.2967213114754</v>
      </c>
      <c r="I65" s="188">
        <v>296.66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84">
        <v>159.0</v>
      </c>
      <c r="C66" s="84">
        <v>12546.6</v>
      </c>
      <c r="D66" s="85">
        <v>12705.6</v>
      </c>
      <c r="E66" s="85">
        <v>1.0</v>
      </c>
      <c r="F66" s="85">
        <v>81.0</v>
      </c>
      <c r="G66" s="113">
        <v>82.0</v>
      </c>
      <c r="H66" s="85">
        <v>154.94634146341463</v>
      </c>
      <c r="I66" s="188">
        <v>1289.61</v>
      </c>
      <c r="J66" s="31" t="s">
        <v>452</v>
      </c>
      <c r="K66" s="52"/>
      <c r="L66" s="158" t="s">
        <v>483</v>
      </c>
      <c r="M66" s="158" t="s">
        <v>484</v>
      </c>
      <c r="N66" s="159">
        <v>0.23</v>
      </c>
      <c r="O66" s="52"/>
      <c r="P66" s="41">
        <v>290.0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93"/>
      <c r="C67" s="84">
        <v>4949.0</v>
      </c>
      <c r="D67" s="85">
        <v>4949.0</v>
      </c>
      <c r="E67" s="49"/>
      <c r="F67" s="85">
        <v>33.0</v>
      </c>
      <c r="G67" s="113">
        <v>33.0</v>
      </c>
      <c r="H67" s="85">
        <v>149.96969696969697</v>
      </c>
      <c r="I67" s="188">
        <v>57.36</v>
      </c>
      <c r="J67" s="31" t="s">
        <v>457</v>
      </c>
      <c r="K67" s="52"/>
      <c r="L67" s="158" t="s">
        <v>485</v>
      </c>
      <c r="M67" s="158" t="s">
        <v>484</v>
      </c>
      <c r="N67" s="159">
        <v>0.17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93"/>
      <c r="C68" s="84">
        <v>8943.6</v>
      </c>
      <c r="D68" s="85">
        <v>8943.6</v>
      </c>
      <c r="E68" s="49"/>
      <c r="F68" s="85">
        <v>56.0</v>
      </c>
      <c r="G68" s="113">
        <v>56.0</v>
      </c>
      <c r="H68" s="85">
        <v>159.70714285714286</v>
      </c>
      <c r="I68" s="188">
        <v>1085.12</v>
      </c>
      <c r="J68" s="31" t="s">
        <v>451</v>
      </c>
      <c r="K68" s="52"/>
      <c r="L68" s="158" t="s">
        <v>483</v>
      </c>
      <c r="M68" s="158" t="s">
        <v>499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93"/>
      <c r="C69" s="84">
        <v>10359.4</v>
      </c>
      <c r="D69" s="85">
        <v>10359.4</v>
      </c>
      <c r="E69" s="49"/>
      <c r="F69" s="85">
        <v>68.0</v>
      </c>
      <c r="G69" s="113">
        <v>68.0</v>
      </c>
      <c r="H69" s="85">
        <v>152.34411764705882</v>
      </c>
      <c r="I69" s="188">
        <v>304.27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93"/>
      <c r="C70" s="84">
        <v>12601.8</v>
      </c>
      <c r="D70" s="85">
        <v>12601.8</v>
      </c>
      <c r="E70" s="49"/>
      <c r="F70" s="85">
        <v>69.0</v>
      </c>
      <c r="G70" s="113">
        <v>69.0</v>
      </c>
      <c r="H70" s="85">
        <v>182.63478260869564</v>
      </c>
      <c r="I70" s="188">
        <v>890.41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93"/>
      <c r="C71" s="84">
        <v>9634.4</v>
      </c>
      <c r="D71" s="85">
        <v>9634.4</v>
      </c>
      <c r="E71" s="49"/>
      <c r="F71" s="85">
        <v>51.0</v>
      </c>
      <c r="G71" s="113">
        <v>51.0</v>
      </c>
      <c r="H71" s="85">
        <v>188.90980392156862</v>
      </c>
      <c r="I71" s="188">
        <v>0.0</v>
      </c>
      <c r="J71" s="31" t="s">
        <v>456</v>
      </c>
      <c r="K71" s="52"/>
      <c r="L71" s="161"/>
      <c r="M71" s="87">
        <v>7.0</v>
      </c>
      <c r="N71" s="160" t="s">
        <v>501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46188.0</v>
      </c>
      <c r="B72" s="93"/>
      <c r="C72" s="84">
        <v>10248.4</v>
      </c>
      <c r="D72" s="85">
        <v>10248.4</v>
      </c>
      <c r="E72" s="49"/>
      <c r="F72" s="85">
        <v>62.0</v>
      </c>
      <c r="G72" s="113">
        <v>62.0</v>
      </c>
      <c r="H72" s="85">
        <v>165.29677419354837</v>
      </c>
      <c r="I72" s="188">
        <v>1003.63</v>
      </c>
      <c r="J72" s="31" t="s">
        <v>452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46187.0</v>
      </c>
      <c r="B73" s="84">
        <v>212.0</v>
      </c>
      <c r="C73" s="84">
        <v>7519.4</v>
      </c>
      <c r="D73" s="85">
        <v>7731.4</v>
      </c>
      <c r="E73" s="85">
        <v>1.0</v>
      </c>
      <c r="F73" s="85">
        <v>39.0</v>
      </c>
      <c r="G73" s="113">
        <v>40.0</v>
      </c>
      <c r="H73" s="85">
        <v>193.285</v>
      </c>
      <c r="I73" s="188">
        <v>1950.55</v>
      </c>
      <c r="J73" s="31" t="s">
        <v>457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46186.0</v>
      </c>
      <c r="B74" s="84">
        <v>200.0</v>
      </c>
      <c r="C74" s="84">
        <v>5872.9</v>
      </c>
      <c r="D74" s="85">
        <v>6072.9</v>
      </c>
      <c r="E74" s="85">
        <v>1.0</v>
      </c>
      <c r="F74" s="85">
        <v>44.0</v>
      </c>
      <c r="G74" s="113">
        <v>45.0</v>
      </c>
      <c r="H74" s="85">
        <v>134.95333333333332</v>
      </c>
      <c r="I74" s="188">
        <v>1228.42</v>
      </c>
      <c r="J74" s="31" t="s">
        <v>451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46185.0</v>
      </c>
      <c r="B75" s="93"/>
      <c r="C75" s="84">
        <v>9246.5</v>
      </c>
      <c r="D75" s="85">
        <v>9246.5</v>
      </c>
      <c r="E75" s="49"/>
      <c r="F75" s="85">
        <v>58.0</v>
      </c>
      <c r="G75" s="113">
        <v>58.0</v>
      </c>
      <c r="H75" s="85">
        <v>159.42241379310346</v>
      </c>
      <c r="I75" s="188">
        <v>1067.9</v>
      </c>
      <c r="J75" s="31" t="s">
        <v>454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46184.0</v>
      </c>
      <c r="B76" s="93"/>
      <c r="C76" s="84">
        <v>9452.3</v>
      </c>
      <c r="D76" s="85">
        <v>9452.3</v>
      </c>
      <c r="E76" s="49"/>
      <c r="F76" s="85">
        <v>56.0</v>
      </c>
      <c r="G76" s="113">
        <v>56.0</v>
      </c>
      <c r="H76" s="85">
        <v>168.79107142857143</v>
      </c>
      <c r="I76" s="188">
        <v>333.06</v>
      </c>
      <c r="J76" s="31" t="s">
        <v>455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46183.0</v>
      </c>
      <c r="B77" s="93"/>
      <c r="C77" s="84">
        <v>11488.3</v>
      </c>
      <c r="D77" s="85">
        <v>11488.3</v>
      </c>
      <c r="E77" s="49"/>
      <c r="F77" s="85">
        <v>69.0</v>
      </c>
      <c r="G77" s="113">
        <v>69.0</v>
      </c>
      <c r="H77" s="85">
        <v>166.49710144927536</v>
      </c>
      <c r="I77" s="188">
        <v>61.42</v>
      </c>
      <c r="J77" s="31" t="s">
        <v>456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46182.0</v>
      </c>
      <c r="B78" s="93"/>
      <c r="C78" s="84">
        <v>8558.55</v>
      </c>
      <c r="D78" s="85">
        <v>8558.55</v>
      </c>
      <c r="E78" s="49"/>
      <c r="F78" s="85">
        <v>50.0</v>
      </c>
      <c r="G78" s="113">
        <v>50.0</v>
      </c>
      <c r="H78" s="85">
        <v>171.171</v>
      </c>
      <c r="I78" s="188">
        <v>60.04</v>
      </c>
      <c r="J78" s="31" t="s">
        <v>453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46181.0</v>
      </c>
      <c r="B79" s="93"/>
      <c r="C79" s="84">
        <v>9533.5</v>
      </c>
      <c r="D79" s="85">
        <v>9533.5</v>
      </c>
      <c r="E79" s="49"/>
      <c r="F79" s="85">
        <v>56.0</v>
      </c>
      <c r="G79" s="113">
        <v>56.0</v>
      </c>
      <c r="H79" s="85">
        <v>170.24107142857142</v>
      </c>
      <c r="I79" s="188">
        <v>484.53</v>
      </c>
      <c r="J79" s="31" t="s">
        <v>452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46180.0</v>
      </c>
      <c r="B80" s="93"/>
      <c r="C80" s="84">
        <v>6004.3</v>
      </c>
      <c r="D80" s="85">
        <v>6004.3</v>
      </c>
      <c r="E80" s="49"/>
      <c r="F80" s="85">
        <v>40.0</v>
      </c>
      <c r="G80" s="113">
        <v>40.0</v>
      </c>
      <c r="H80" s="85">
        <v>150.10750000000002</v>
      </c>
      <c r="I80" s="188">
        <v>1216.82</v>
      </c>
      <c r="J80" s="31" t="s">
        <v>457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46179.0</v>
      </c>
      <c r="B81" s="93"/>
      <c r="C81" s="84">
        <v>5903.6</v>
      </c>
      <c r="D81" s="85">
        <v>5903.6</v>
      </c>
      <c r="E81" s="49"/>
      <c r="F81" s="85">
        <v>38.0</v>
      </c>
      <c r="G81" s="113">
        <v>38.0</v>
      </c>
      <c r="H81" s="85">
        <v>155.35789473684213</v>
      </c>
      <c r="I81" s="188">
        <v>1033.9</v>
      </c>
      <c r="J81" s="31" t="s">
        <v>451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46178.0</v>
      </c>
      <c r="B82" s="93"/>
      <c r="C82" s="84">
        <v>12617.75</v>
      </c>
      <c r="D82" s="85">
        <v>12617.75</v>
      </c>
      <c r="E82" s="49"/>
      <c r="F82" s="85">
        <v>67.0</v>
      </c>
      <c r="G82" s="113">
        <v>67.0</v>
      </c>
      <c r="H82" s="85">
        <v>188.32462686567163</v>
      </c>
      <c r="I82" s="188">
        <v>0.0</v>
      </c>
      <c r="J82" s="31" t="s">
        <v>454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46177.0</v>
      </c>
      <c r="B83" s="93"/>
      <c r="C83" s="84">
        <v>13048.34</v>
      </c>
      <c r="D83" s="85">
        <v>13048.34</v>
      </c>
      <c r="E83" s="49"/>
      <c r="F83" s="85">
        <v>70.0</v>
      </c>
      <c r="G83" s="113">
        <v>70.0</v>
      </c>
      <c r="H83" s="85">
        <v>186.40485714285714</v>
      </c>
      <c r="I83" s="188">
        <v>72.36</v>
      </c>
      <c r="J83" s="31" t="s">
        <v>455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46176.0</v>
      </c>
      <c r="B84" s="93"/>
      <c r="C84" s="84">
        <v>9394.5</v>
      </c>
      <c r="D84" s="85">
        <v>9394.5</v>
      </c>
      <c r="E84" s="49"/>
      <c r="F84" s="85">
        <v>61.0</v>
      </c>
      <c r="G84" s="113">
        <v>61.0</v>
      </c>
      <c r="H84" s="85">
        <v>154.00819672131146</v>
      </c>
      <c r="I84" s="188">
        <v>62.41</v>
      </c>
      <c r="J84" s="31" t="s">
        <v>456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46175.0</v>
      </c>
      <c r="B85" s="93"/>
      <c r="C85" s="84">
        <v>10497.25</v>
      </c>
      <c r="D85" s="85">
        <v>10497.25</v>
      </c>
      <c r="E85" s="49"/>
      <c r="F85" s="85">
        <v>61.0</v>
      </c>
      <c r="G85" s="113">
        <v>61.0</v>
      </c>
      <c r="H85" s="85">
        <v>172.0860655737705</v>
      </c>
      <c r="I85" s="188">
        <v>0.0</v>
      </c>
      <c r="J85" s="31" t="s">
        <v>453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46174.0</v>
      </c>
      <c r="B86" s="84">
        <v>610.0</v>
      </c>
      <c r="C86" s="84">
        <v>11470.3</v>
      </c>
      <c r="D86" s="85">
        <v>12080.3</v>
      </c>
      <c r="E86" s="85">
        <v>2.0</v>
      </c>
      <c r="F86" s="85">
        <v>56.0</v>
      </c>
      <c r="G86" s="113">
        <v>58.0</v>
      </c>
      <c r="H86" s="85">
        <v>208.2810344827586</v>
      </c>
      <c r="I86" s="188">
        <v>144.67</v>
      </c>
      <c r="J86" s="31" t="s">
        <v>452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46172.0</v>
      </c>
      <c r="B87" s="93"/>
      <c r="C87" s="84">
        <v>7455.0</v>
      </c>
      <c r="D87" s="85">
        <v>7455.0</v>
      </c>
      <c r="E87" s="49"/>
      <c r="F87" s="85">
        <v>50.0</v>
      </c>
      <c r="G87" s="113">
        <v>50.0</v>
      </c>
      <c r="H87" s="85">
        <v>149.1</v>
      </c>
      <c r="I87" s="188">
        <v>998.66</v>
      </c>
      <c r="J87" s="31" t="s">
        <v>451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46171.0</v>
      </c>
      <c r="B88" s="84">
        <v>208.0</v>
      </c>
      <c r="C88" s="84">
        <v>11520.9</v>
      </c>
      <c r="D88" s="85">
        <v>11728.9</v>
      </c>
      <c r="E88" s="85">
        <v>1.0</v>
      </c>
      <c r="F88" s="85">
        <v>69.0</v>
      </c>
      <c r="G88" s="113">
        <v>70.0</v>
      </c>
      <c r="H88" s="85">
        <v>167.5557142857143</v>
      </c>
      <c r="I88" s="188">
        <v>179.42</v>
      </c>
      <c r="J88" s="31" t="s">
        <v>454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46170.0</v>
      </c>
      <c r="B89" s="93"/>
      <c r="C89" s="84">
        <v>8184.5</v>
      </c>
      <c r="D89" s="85">
        <v>8184.5</v>
      </c>
      <c r="E89" s="49"/>
      <c r="F89" s="85">
        <v>49.0</v>
      </c>
      <c r="G89" s="113">
        <v>49.0</v>
      </c>
      <c r="H89" s="85">
        <v>167.03061224489795</v>
      </c>
      <c r="I89" s="188">
        <v>446.91</v>
      </c>
      <c r="J89" s="31" t="s">
        <v>455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46169.0</v>
      </c>
      <c r="B90" s="84">
        <v>25.0</v>
      </c>
      <c r="C90" s="84">
        <v>11703.0</v>
      </c>
      <c r="D90" s="85">
        <v>11728.0</v>
      </c>
      <c r="E90" s="85">
        <v>1.0</v>
      </c>
      <c r="F90" s="85">
        <v>71.0</v>
      </c>
      <c r="G90" s="113">
        <v>72.0</v>
      </c>
      <c r="H90" s="85">
        <v>162.88888888888889</v>
      </c>
      <c r="I90" s="188">
        <v>171.24</v>
      </c>
      <c r="J90" s="31" t="s">
        <v>456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46168.0</v>
      </c>
      <c r="B91" s="93"/>
      <c r="C91" s="84">
        <v>9436.9</v>
      </c>
      <c r="D91" s="85">
        <v>9436.9</v>
      </c>
      <c r="E91" s="49"/>
      <c r="F91" s="85">
        <v>62.0</v>
      </c>
      <c r="G91" s="113">
        <v>62.0</v>
      </c>
      <c r="H91" s="85">
        <v>152.208064516129</v>
      </c>
      <c r="I91" s="188">
        <v>1683.41</v>
      </c>
      <c r="J91" s="31" t="s">
        <v>453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46166.0</v>
      </c>
      <c r="B92" s="93"/>
      <c r="C92" s="84">
        <v>4593.5</v>
      </c>
      <c r="D92" s="85">
        <v>4593.5</v>
      </c>
      <c r="E92" s="49"/>
      <c r="F92" s="85">
        <v>36.0</v>
      </c>
      <c r="G92" s="113">
        <v>36.0</v>
      </c>
      <c r="H92" s="85">
        <v>127.59722222222223</v>
      </c>
      <c r="I92" s="188">
        <v>728.62</v>
      </c>
      <c r="J92" s="31" t="s">
        <v>457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46165.0</v>
      </c>
      <c r="B93" s="93"/>
      <c r="C93" s="84">
        <v>6538.3</v>
      </c>
      <c r="D93" s="85">
        <v>6538.3</v>
      </c>
      <c r="E93" s="49"/>
      <c r="F93" s="85">
        <v>49.0</v>
      </c>
      <c r="G93" s="113">
        <v>49.0</v>
      </c>
      <c r="H93" s="85">
        <v>133.434693877551</v>
      </c>
      <c r="I93" s="188">
        <v>1321.68</v>
      </c>
      <c r="J93" s="31" t="s">
        <v>451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46164.0</v>
      </c>
      <c r="B94" s="93"/>
      <c r="C94" s="84">
        <v>11515.2</v>
      </c>
      <c r="D94" s="85">
        <v>11515.2</v>
      </c>
      <c r="E94" s="49"/>
      <c r="F94" s="85">
        <v>72.0</v>
      </c>
      <c r="G94" s="113">
        <v>72.0</v>
      </c>
      <c r="H94" s="85">
        <v>159.93333333333334</v>
      </c>
      <c r="I94" s="188">
        <v>364.34</v>
      </c>
      <c r="J94" s="31" t="s">
        <v>454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46163.0</v>
      </c>
      <c r="B95" s="93"/>
      <c r="C95" s="84">
        <v>10629.0</v>
      </c>
      <c r="D95" s="85">
        <v>10629.0</v>
      </c>
      <c r="E95" s="49"/>
      <c r="F95" s="85">
        <v>64.0</v>
      </c>
      <c r="G95" s="113">
        <v>64.0</v>
      </c>
      <c r="H95" s="85">
        <v>166.078125</v>
      </c>
      <c r="I95" s="188">
        <v>476.79</v>
      </c>
      <c r="J95" s="31" t="s">
        <v>455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46162.0</v>
      </c>
      <c r="B96" s="93"/>
      <c r="C96" s="84">
        <v>11298.0</v>
      </c>
      <c r="D96" s="85">
        <v>11298.0</v>
      </c>
      <c r="E96" s="49"/>
      <c r="F96" s="85">
        <v>62.0</v>
      </c>
      <c r="G96" s="113">
        <v>62.0</v>
      </c>
      <c r="H96" s="85">
        <v>182.2258064516129</v>
      </c>
      <c r="I96" s="188">
        <v>0.0</v>
      </c>
      <c r="J96" s="31" t="s">
        <v>456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46161.0</v>
      </c>
      <c r="B97" s="93"/>
      <c r="C97" s="84">
        <v>10866.6</v>
      </c>
      <c r="D97" s="85">
        <v>10866.6</v>
      </c>
      <c r="E97" s="49"/>
      <c r="F97" s="85">
        <v>70.0</v>
      </c>
      <c r="G97" s="113">
        <v>70.0</v>
      </c>
      <c r="H97" s="85">
        <v>155.23714285714286</v>
      </c>
      <c r="I97" s="188">
        <v>1159.19</v>
      </c>
      <c r="J97" s="31" t="s">
        <v>453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46160.0</v>
      </c>
      <c r="B98" s="93"/>
      <c r="C98" s="84">
        <v>10729.2</v>
      </c>
      <c r="D98" s="85">
        <v>10729.2</v>
      </c>
      <c r="E98" s="49"/>
      <c r="F98" s="85">
        <v>61.0</v>
      </c>
      <c r="G98" s="113">
        <v>61.0</v>
      </c>
      <c r="H98" s="85">
        <v>175.88852459016394</v>
      </c>
      <c r="I98" s="188">
        <v>576.8</v>
      </c>
      <c r="J98" s="31" t="s">
        <v>452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46159.0</v>
      </c>
      <c r="B99" s="93"/>
      <c r="C99" s="84">
        <v>5146.1</v>
      </c>
      <c r="D99" s="85">
        <v>5146.1</v>
      </c>
      <c r="E99" s="49"/>
      <c r="F99" s="85">
        <v>33.0</v>
      </c>
      <c r="G99" s="113">
        <v>33.0</v>
      </c>
      <c r="H99" s="85">
        <v>155.94242424242427</v>
      </c>
      <c r="I99" s="188">
        <v>1259.31</v>
      </c>
      <c r="J99" s="31" t="s">
        <v>457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46158.0</v>
      </c>
      <c r="B100" s="93"/>
      <c r="C100" s="84">
        <v>7585.3</v>
      </c>
      <c r="D100" s="85">
        <v>7585.3</v>
      </c>
      <c r="E100" s="49"/>
      <c r="F100" s="85">
        <v>37.0</v>
      </c>
      <c r="G100" s="113">
        <v>37.0</v>
      </c>
      <c r="H100" s="85">
        <v>205.0081081081081</v>
      </c>
      <c r="I100" s="188">
        <v>2440.86</v>
      </c>
      <c r="J100" s="31" t="s">
        <v>451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46157.0</v>
      </c>
      <c r="B101" s="93"/>
      <c r="C101" s="84">
        <v>10496.0</v>
      </c>
      <c r="D101" s="85">
        <v>10496.0</v>
      </c>
      <c r="E101" s="49"/>
      <c r="F101" s="85">
        <v>63.0</v>
      </c>
      <c r="G101" s="113">
        <v>63.0</v>
      </c>
      <c r="H101" s="85">
        <v>166.6031746031746</v>
      </c>
      <c r="I101" s="188">
        <v>388.54</v>
      </c>
      <c r="J101" s="31" t="s">
        <v>454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46156.0</v>
      </c>
      <c r="B102" s="93"/>
      <c r="C102" s="84">
        <v>12196.9</v>
      </c>
      <c r="D102" s="85">
        <v>12196.9</v>
      </c>
      <c r="E102" s="49"/>
      <c r="F102" s="85">
        <v>73.0</v>
      </c>
      <c r="G102" s="113">
        <v>73.0</v>
      </c>
      <c r="H102" s="85">
        <v>167.0808219178082</v>
      </c>
      <c r="I102" s="188">
        <v>122.24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46155.0</v>
      </c>
      <c r="B103" s="93"/>
      <c r="C103" s="84">
        <v>11379.1</v>
      </c>
      <c r="D103" s="85">
        <v>11379.1</v>
      </c>
      <c r="E103" s="49"/>
      <c r="F103" s="85">
        <v>60.0</v>
      </c>
      <c r="G103" s="113">
        <v>60.0</v>
      </c>
      <c r="H103" s="85">
        <v>189.65166666666667</v>
      </c>
      <c r="I103" s="188">
        <v>299.23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46154.0</v>
      </c>
      <c r="B104" s="93"/>
      <c r="C104" s="84">
        <v>10144.5</v>
      </c>
      <c r="D104" s="85">
        <v>10144.5</v>
      </c>
      <c r="E104" s="49"/>
      <c r="F104" s="85">
        <v>56.0</v>
      </c>
      <c r="G104" s="113">
        <v>56.0</v>
      </c>
      <c r="H104" s="85">
        <v>181.15178571428572</v>
      </c>
      <c r="I104" s="188">
        <v>189.17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46153.0</v>
      </c>
      <c r="B105" s="93"/>
      <c r="C105" s="84">
        <v>6214.4</v>
      </c>
      <c r="D105" s="85">
        <v>6214.4</v>
      </c>
      <c r="E105" s="49"/>
      <c r="F105" s="85">
        <v>44.0</v>
      </c>
      <c r="G105" s="113">
        <v>44.0</v>
      </c>
      <c r="H105" s="85">
        <v>141.23636363636362</v>
      </c>
      <c r="I105" s="188">
        <v>1237.15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46151.0</v>
      </c>
      <c r="B106" s="93"/>
      <c r="C106" s="84">
        <v>6416.5</v>
      </c>
      <c r="D106" s="85">
        <v>6416.5</v>
      </c>
      <c r="E106" s="49"/>
      <c r="F106" s="85">
        <v>52.0</v>
      </c>
      <c r="G106" s="113">
        <v>52.0</v>
      </c>
      <c r="H106" s="85">
        <v>123.39423076923077</v>
      </c>
      <c r="I106" s="188">
        <v>1200.11</v>
      </c>
      <c r="J106" s="31" t="s">
        <v>451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46150.0</v>
      </c>
      <c r="B107" s="93"/>
      <c r="C107" s="84">
        <v>9996.3</v>
      </c>
      <c r="D107" s="85">
        <v>9996.3</v>
      </c>
      <c r="E107" s="49"/>
      <c r="F107" s="85">
        <v>62.0</v>
      </c>
      <c r="G107" s="113">
        <v>62.0</v>
      </c>
      <c r="H107" s="85">
        <v>161.2306451612903</v>
      </c>
      <c r="I107" s="188">
        <v>1041.62</v>
      </c>
      <c r="J107" s="31" t="s">
        <v>454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46149.0</v>
      </c>
      <c r="B108" s="93"/>
      <c r="C108" s="84">
        <v>18926.0</v>
      </c>
      <c r="D108" s="85">
        <v>18926.0</v>
      </c>
      <c r="E108" s="49"/>
      <c r="F108" s="85">
        <v>117.0</v>
      </c>
      <c r="G108" s="113">
        <v>117.0</v>
      </c>
      <c r="H108" s="85">
        <v>161.76068376068375</v>
      </c>
      <c r="I108" s="188">
        <v>1553.68</v>
      </c>
      <c r="J108" s="31" t="s">
        <v>455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46148.0</v>
      </c>
      <c r="B109" s="93"/>
      <c r="C109" s="84">
        <v>12605.6</v>
      </c>
      <c r="D109" s="85">
        <v>12605.6</v>
      </c>
      <c r="E109" s="49"/>
      <c r="F109" s="85">
        <v>74.0</v>
      </c>
      <c r="G109" s="113">
        <v>74.0</v>
      </c>
      <c r="H109" s="85">
        <v>170.34594594594594</v>
      </c>
      <c r="I109" s="188">
        <v>713.66</v>
      </c>
      <c r="J109" s="31" t="s">
        <v>456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46147.0</v>
      </c>
      <c r="B110" s="93"/>
      <c r="C110" s="84">
        <v>10773.94</v>
      </c>
      <c r="D110" s="85">
        <v>10773.94</v>
      </c>
      <c r="E110" s="49"/>
      <c r="F110" s="85">
        <v>54.0</v>
      </c>
      <c r="G110" s="113">
        <v>54.0</v>
      </c>
      <c r="H110" s="85">
        <v>199.5174074074074</v>
      </c>
      <c r="I110" s="188">
        <v>1707.71</v>
      </c>
      <c r="J110" s="31" t="s">
        <v>453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46146.0</v>
      </c>
      <c r="B111" s="93"/>
      <c r="C111" s="84">
        <v>10397.0</v>
      </c>
      <c r="D111" s="85">
        <v>10397.0</v>
      </c>
      <c r="E111" s="49"/>
      <c r="F111" s="85">
        <v>66.0</v>
      </c>
      <c r="G111" s="113">
        <v>66.0</v>
      </c>
      <c r="H111" s="85">
        <v>157.53030303030303</v>
      </c>
      <c r="I111" s="188">
        <v>143.3</v>
      </c>
      <c r="J111" s="31" t="s">
        <v>452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46145.0</v>
      </c>
      <c r="B112" s="93"/>
      <c r="C112" s="84">
        <v>7088.4</v>
      </c>
      <c r="D112" s="85">
        <v>7088.4</v>
      </c>
      <c r="E112" s="49"/>
      <c r="F112" s="85">
        <v>37.0</v>
      </c>
      <c r="G112" s="113">
        <v>37.0</v>
      </c>
      <c r="H112" s="85">
        <v>191.57837837837837</v>
      </c>
      <c r="I112" s="188">
        <v>664.1</v>
      </c>
      <c r="J112" s="31" t="s">
        <v>457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46144.0</v>
      </c>
      <c r="B113" s="93"/>
      <c r="C113" s="84">
        <v>8605.0</v>
      </c>
      <c r="D113" s="85">
        <v>8605.0</v>
      </c>
      <c r="E113" s="49"/>
      <c r="F113" s="85">
        <v>55.0</v>
      </c>
      <c r="G113" s="113">
        <v>55.0</v>
      </c>
      <c r="H113" s="85">
        <v>156.45454545454547</v>
      </c>
      <c r="I113" s="188">
        <v>0.0</v>
      </c>
      <c r="J113" s="31" t="s">
        <v>451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46143.0</v>
      </c>
      <c r="B114" s="93"/>
      <c r="C114" s="84">
        <v>8311.0</v>
      </c>
      <c r="D114" s="85">
        <v>8311.0</v>
      </c>
      <c r="E114" s="49"/>
      <c r="F114" s="85">
        <v>50.0</v>
      </c>
      <c r="G114" s="113">
        <v>50.0</v>
      </c>
      <c r="H114" s="85">
        <v>166.22</v>
      </c>
      <c r="I114" s="188">
        <v>61.33</v>
      </c>
      <c r="J114" s="31" t="s">
        <v>454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46142.0</v>
      </c>
      <c r="B115" s="93"/>
      <c r="C115" s="84">
        <v>14227.4</v>
      </c>
      <c r="D115" s="85">
        <v>14227.4</v>
      </c>
      <c r="E115" s="49"/>
      <c r="F115" s="85">
        <v>88.0</v>
      </c>
      <c r="G115" s="113">
        <v>88.0</v>
      </c>
      <c r="H115" s="85">
        <v>161.67499999999998</v>
      </c>
      <c r="I115" s="188">
        <v>79.29</v>
      </c>
      <c r="J115" s="31" t="s">
        <v>455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46141.0</v>
      </c>
      <c r="B116" s="93"/>
      <c r="C116" s="84">
        <v>12433.0</v>
      </c>
      <c r="D116" s="85">
        <v>12433.0</v>
      </c>
      <c r="E116" s="49"/>
      <c r="F116" s="85">
        <v>85.0</v>
      </c>
      <c r="G116" s="113">
        <v>85.0</v>
      </c>
      <c r="H116" s="85">
        <v>146.27058823529413</v>
      </c>
      <c r="I116" s="188">
        <v>256.54</v>
      </c>
      <c r="J116" s="31" t="s">
        <v>456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46140.0</v>
      </c>
      <c r="B117" s="93"/>
      <c r="C117" s="84">
        <v>10925.1</v>
      </c>
      <c r="D117" s="85">
        <v>10925.1</v>
      </c>
      <c r="E117" s="49"/>
      <c r="F117" s="85">
        <v>64.0</v>
      </c>
      <c r="G117" s="113">
        <v>64.0</v>
      </c>
      <c r="H117" s="85">
        <v>170.7046875</v>
      </c>
      <c r="I117" s="188">
        <v>1852.69</v>
      </c>
      <c r="J117" s="31" t="s">
        <v>453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46139.0</v>
      </c>
      <c r="B118" s="93"/>
      <c r="C118" s="84">
        <v>9177.5</v>
      </c>
      <c r="D118" s="85">
        <v>9177.5</v>
      </c>
      <c r="E118" s="49"/>
      <c r="F118" s="85">
        <v>57.0</v>
      </c>
      <c r="G118" s="113">
        <v>57.0</v>
      </c>
      <c r="H118" s="85">
        <v>161.00877192982455</v>
      </c>
      <c r="I118" s="188">
        <v>1356.19</v>
      </c>
      <c r="J118" s="31" t="s">
        <v>452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46138.0</v>
      </c>
      <c r="B119" s="93"/>
      <c r="C119" s="84">
        <v>6558.2</v>
      </c>
      <c r="D119" s="85">
        <v>6558.2</v>
      </c>
      <c r="E119" s="49"/>
      <c r="F119" s="85">
        <v>42.0</v>
      </c>
      <c r="G119" s="113">
        <v>42.0</v>
      </c>
      <c r="H119" s="85">
        <v>156.14761904761903</v>
      </c>
      <c r="I119" s="188">
        <v>3405.46</v>
      </c>
      <c r="J119" s="31" t="s">
        <v>457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46137.0</v>
      </c>
      <c r="B120" s="93"/>
      <c r="C120" s="84">
        <v>10647.9</v>
      </c>
      <c r="D120" s="85">
        <v>10647.9</v>
      </c>
      <c r="E120" s="49"/>
      <c r="F120" s="85">
        <v>64.0</v>
      </c>
      <c r="G120" s="113">
        <v>64.0</v>
      </c>
      <c r="H120" s="85">
        <v>166.3734375</v>
      </c>
      <c r="I120" s="188">
        <v>1360.53</v>
      </c>
      <c r="J120" s="31" t="s">
        <v>451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46136.0</v>
      </c>
      <c r="B121" s="84">
        <v>178.0</v>
      </c>
      <c r="C121" s="84">
        <v>10661.6</v>
      </c>
      <c r="D121" s="85">
        <v>10839.6</v>
      </c>
      <c r="E121" s="85">
        <v>1.0</v>
      </c>
      <c r="F121" s="85">
        <v>62.0</v>
      </c>
      <c r="G121" s="113">
        <v>63.0</v>
      </c>
      <c r="H121" s="85">
        <v>172.05714285714285</v>
      </c>
      <c r="I121" s="188">
        <v>658.24</v>
      </c>
      <c r="J121" s="31" t="s">
        <v>454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46134.0</v>
      </c>
      <c r="B122" s="93"/>
      <c r="C122" s="84">
        <v>6810.5</v>
      </c>
      <c r="D122" s="85">
        <v>6810.5</v>
      </c>
      <c r="E122" s="49"/>
      <c r="F122" s="85">
        <v>52.0</v>
      </c>
      <c r="G122" s="113">
        <v>52.0</v>
      </c>
      <c r="H122" s="85">
        <v>130.97115384615384</v>
      </c>
      <c r="I122" s="188">
        <v>397.6</v>
      </c>
      <c r="J122" s="31" t="s">
        <v>456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46133.0</v>
      </c>
      <c r="B123" s="93"/>
      <c r="C123" s="84">
        <v>10700.4</v>
      </c>
      <c r="D123" s="85">
        <v>10700.4</v>
      </c>
      <c r="E123" s="49"/>
      <c r="F123" s="85">
        <v>54.0</v>
      </c>
      <c r="G123" s="113">
        <v>54.0</v>
      </c>
      <c r="H123" s="85">
        <v>198.15555555555554</v>
      </c>
      <c r="I123" s="188">
        <v>1286.22</v>
      </c>
      <c r="J123" s="31" t="s">
        <v>453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46132.0</v>
      </c>
      <c r="B124" s="84">
        <v>240.0</v>
      </c>
      <c r="C124" s="84">
        <v>7837.5</v>
      </c>
      <c r="D124" s="85">
        <v>8077.5</v>
      </c>
      <c r="E124" s="85">
        <v>1.0</v>
      </c>
      <c r="F124" s="85">
        <v>45.0</v>
      </c>
      <c r="G124" s="113">
        <v>46.0</v>
      </c>
      <c r="H124" s="85">
        <v>175.59782608695653</v>
      </c>
      <c r="I124" s="188">
        <v>237.25</v>
      </c>
      <c r="J124" s="31" t="s">
        <v>452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46131.0</v>
      </c>
      <c r="B125" s="93"/>
      <c r="C125" s="84">
        <v>7724.9</v>
      </c>
      <c r="D125" s="85">
        <v>7724.9</v>
      </c>
      <c r="E125" s="49"/>
      <c r="F125" s="85">
        <v>57.0</v>
      </c>
      <c r="G125" s="113">
        <v>57.0</v>
      </c>
      <c r="H125" s="85">
        <v>135.52456140350876</v>
      </c>
      <c r="I125" s="188">
        <v>320.39</v>
      </c>
      <c r="J125" s="31" t="s">
        <v>457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46130.0</v>
      </c>
      <c r="B126" s="93"/>
      <c r="C126" s="84">
        <v>5265.5</v>
      </c>
      <c r="D126" s="85">
        <v>5265.5</v>
      </c>
      <c r="E126" s="49"/>
      <c r="F126" s="85">
        <v>41.0</v>
      </c>
      <c r="G126" s="113">
        <v>41.0</v>
      </c>
      <c r="H126" s="85">
        <v>128.4268292682927</v>
      </c>
      <c r="I126" s="188">
        <v>536.5</v>
      </c>
      <c r="J126" s="31" t="s">
        <v>451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46129.0</v>
      </c>
      <c r="B127" s="93"/>
      <c r="C127" s="84">
        <v>10328.4</v>
      </c>
      <c r="D127" s="85">
        <v>10328.4</v>
      </c>
      <c r="E127" s="49"/>
      <c r="F127" s="85">
        <v>69.0</v>
      </c>
      <c r="G127" s="113">
        <v>69.0</v>
      </c>
      <c r="H127" s="85">
        <v>149.68695652173912</v>
      </c>
      <c r="I127" s="188">
        <v>292.88</v>
      </c>
      <c r="J127" s="31" t="s">
        <v>454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46128.0</v>
      </c>
      <c r="B128" s="93"/>
      <c r="C128" s="84">
        <v>15465.7</v>
      </c>
      <c r="D128" s="85">
        <v>15465.7</v>
      </c>
      <c r="E128" s="49"/>
      <c r="F128" s="85">
        <v>87.0</v>
      </c>
      <c r="G128" s="113">
        <v>87.0</v>
      </c>
      <c r="H128" s="85">
        <v>177.76666666666668</v>
      </c>
      <c r="I128" s="188">
        <v>402.82</v>
      </c>
      <c r="J128" s="31" t="s">
        <v>455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46127.0</v>
      </c>
      <c r="B129" s="93"/>
      <c r="C129" s="84">
        <v>8952.4</v>
      </c>
      <c r="D129" s="85">
        <v>8952.4</v>
      </c>
      <c r="E129" s="49"/>
      <c r="F129" s="85">
        <v>53.0</v>
      </c>
      <c r="G129" s="113">
        <v>53.0</v>
      </c>
      <c r="H129" s="85">
        <v>168.9132075471698</v>
      </c>
      <c r="I129" s="188">
        <v>323.51</v>
      </c>
      <c r="J129" s="31" t="s">
        <v>456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46126.0</v>
      </c>
      <c r="B130" s="93"/>
      <c r="C130" s="84">
        <v>8354.5</v>
      </c>
      <c r="D130" s="85">
        <v>8354.5</v>
      </c>
      <c r="E130" s="49"/>
      <c r="F130" s="85">
        <v>54.0</v>
      </c>
      <c r="G130" s="113">
        <v>54.0</v>
      </c>
      <c r="H130" s="85">
        <v>154.71296296296296</v>
      </c>
      <c r="I130" s="188">
        <v>197.57</v>
      </c>
      <c r="J130" s="31" t="s">
        <v>453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46125.0</v>
      </c>
      <c r="B131" s="93"/>
      <c r="C131" s="84">
        <v>7211.5</v>
      </c>
      <c r="D131" s="85">
        <v>7211.5</v>
      </c>
      <c r="E131" s="49"/>
      <c r="F131" s="85">
        <v>50.0</v>
      </c>
      <c r="G131" s="113">
        <v>50.0</v>
      </c>
      <c r="H131" s="85">
        <v>144.23</v>
      </c>
      <c r="I131" s="188">
        <v>749.23</v>
      </c>
      <c r="J131" s="31" t="s">
        <v>452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46124.0</v>
      </c>
      <c r="B132" s="93"/>
      <c r="C132" s="84">
        <v>1820.3</v>
      </c>
      <c r="D132" s="85">
        <v>1820.3</v>
      </c>
      <c r="E132" s="49"/>
      <c r="F132" s="85">
        <v>13.0</v>
      </c>
      <c r="G132" s="113">
        <v>13.0</v>
      </c>
      <c r="H132" s="85">
        <v>140.02307692307693</v>
      </c>
      <c r="I132" s="188">
        <v>2160.26</v>
      </c>
      <c r="J132" s="31" t="s">
        <v>457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46123.0</v>
      </c>
      <c r="B133" s="93"/>
      <c r="C133" s="84">
        <v>3945.6</v>
      </c>
      <c r="D133" s="85">
        <v>3945.6</v>
      </c>
      <c r="E133" s="49"/>
      <c r="F133" s="85">
        <v>27.0</v>
      </c>
      <c r="G133" s="113">
        <v>27.0</v>
      </c>
      <c r="H133" s="85">
        <v>146.13333333333333</v>
      </c>
      <c r="I133" s="188">
        <v>201.26</v>
      </c>
      <c r="J133" s="31" t="s">
        <v>451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46122.0</v>
      </c>
      <c r="B134" s="93"/>
      <c r="C134" s="84">
        <v>10073.4</v>
      </c>
      <c r="D134" s="85">
        <v>10073.4</v>
      </c>
      <c r="E134" s="49"/>
      <c r="F134" s="85">
        <v>61.0</v>
      </c>
      <c r="G134" s="113">
        <v>61.0</v>
      </c>
      <c r="H134" s="85">
        <v>165.13770491803277</v>
      </c>
      <c r="I134" s="188">
        <v>1908.25</v>
      </c>
      <c r="J134" s="31" t="s">
        <v>454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46121.0</v>
      </c>
      <c r="B135" s="93"/>
      <c r="C135" s="84">
        <v>9709.0</v>
      </c>
      <c r="D135" s="85">
        <v>9709.0</v>
      </c>
      <c r="E135" s="49"/>
      <c r="F135" s="85">
        <v>61.0</v>
      </c>
      <c r="G135" s="113">
        <v>61.0</v>
      </c>
      <c r="H135" s="85">
        <v>159.1639344262295</v>
      </c>
      <c r="I135" s="188">
        <v>1313.06</v>
      </c>
      <c r="J135" s="31" t="s">
        <v>455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46120.0</v>
      </c>
      <c r="B136" s="93"/>
      <c r="C136" s="84">
        <v>10570.8</v>
      </c>
      <c r="D136" s="85">
        <v>10570.8</v>
      </c>
      <c r="E136" s="49"/>
      <c r="F136" s="85">
        <v>61.0</v>
      </c>
      <c r="G136" s="113">
        <v>61.0</v>
      </c>
      <c r="H136" s="85">
        <v>173.29180327868852</v>
      </c>
      <c r="I136" s="188">
        <v>6092.8</v>
      </c>
      <c r="J136" s="31" t="s">
        <v>456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46119.0</v>
      </c>
      <c r="B137" s="93"/>
      <c r="C137" s="84">
        <v>8362.0</v>
      </c>
      <c r="D137" s="85">
        <v>8362.0</v>
      </c>
      <c r="E137" s="49"/>
      <c r="F137" s="85">
        <v>45.0</v>
      </c>
      <c r="G137" s="113">
        <v>45.0</v>
      </c>
      <c r="H137" s="85">
        <v>185.82222222222222</v>
      </c>
      <c r="I137" s="188">
        <v>0.0</v>
      </c>
      <c r="J137" s="31" t="s">
        <v>453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46118.0</v>
      </c>
      <c r="B138" s="93"/>
      <c r="C138" s="84">
        <v>8875.0</v>
      </c>
      <c r="D138" s="85">
        <v>8875.0</v>
      </c>
      <c r="E138" s="49"/>
      <c r="F138" s="85">
        <v>46.0</v>
      </c>
      <c r="G138" s="113">
        <v>46.0</v>
      </c>
      <c r="H138" s="85">
        <v>192.93478260869566</v>
      </c>
      <c r="I138" s="188">
        <v>0.0</v>
      </c>
      <c r="J138" s="31" t="s">
        <v>452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46117.0</v>
      </c>
      <c r="B139" s="93"/>
      <c r="C139" s="84">
        <v>3970.0</v>
      </c>
      <c r="D139" s="85">
        <v>3970.0</v>
      </c>
      <c r="E139" s="49"/>
      <c r="F139" s="85">
        <v>26.0</v>
      </c>
      <c r="G139" s="113">
        <v>26.0</v>
      </c>
      <c r="H139" s="85">
        <v>152.69230769230768</v>
      </c>
      <c r="I139" s="188">
        <v>158.97</v>
      </c>
      <c r="J139" s="31" t="s">
        <v>457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46116.0</v>
      </c>
      <c r="B140" s="93"/>
      <c r="C140" s="84">
        <v>5199.2</v>
      </c>
      <c r="D140" s="85">
        <v>5199.2</v>
      </c>
      <c r="E140" s="49"/>
      <c r="F140" s="85">
        <v>35.0</v>
      </c>
      <c r="G140" s="113">
        <v>35.0</v>
      </c>
      <c r="H140" s="85">
        <v>148.54857142857142</v>
      </c>
      <c r="I140" s="188">
        <v>729.76</v>
      </c>
      <c r="J140" s="31" t="s">
        <v>451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46115.0</v>
      </c>
      <c r="B141" s="84">
        <v>85.0</v>
      </c>
      <c r="C141" s="84">
        <v>11241.0</v>
      </c>
      <c r="D141" s="85">
        <v>11326.0</v>
      </c>
      <c r="E141" s="85">
        <v>1.0</v>
      </c>
      <c r="F141" s="85">
        <v>65.0</v>
      </c>
      <c r="G141" s="113">
        <v>66.0</v>
      </c>
      <c r="H141" s="85">
        <v>171.6060606060606</v>
      </c>
      <c r="I141" s="188">
        <v>136.09</v>
      </c>
      <c r="J141" s="31" t="s">
        <v>454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46114.0</v>
      </c>
      <c r="B142" s="93"/>
      <c r="C142" s="84">
        <v>10987.0</v>
      </c>
      <c r="D142" s="85">
        <v>10987.0</v>
      </c>
      <c r="E142" s="49"/>
      <c r="F142" s="85">
        <v>59.0</v>
      </c>
      <c r="G142" s="113">
        <v>59.0</v>
      </c>
      <c r="H142" s="85">
        <v>186.22033898305085</v>
      </c>
      <c r="I142" s="188">
        <v>0.0</v>
      </c>
      <c r="J142" s="31" t="s">
        <v>455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46113.0</v>
      </c>
      <c r="B143" s="93"/>
      <c r="C143" s="84">
        <v>10588.2</v>
      </c>
      <c r="D143" s="85">
        <v>10588.2</v>
      </c>
      <c r="E143" s="49"/>
      <c r="F143" s="85">
        <v>61.0</v>
      </c>
      <c r="G143" s="113">
        <v>61.0</v>
      </c>
      <c r="H143" s="85">
        <v>173.5770491803279</v>
      </c>
      <c r="I143" s="188">
        <v>210.3</v>
      </c>
      <c r="J143" s="31" t="s">
        <v>456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46112.0</v>
      </c>
      <c r="B144" s="93"/>
      <c r="C144" s="84">
        <v>9239.0</v>
      </c>
      <c r="D144" s="85">
        <v>9239.0</v>
      </c>
      <c r="E144" s="49"/>
      <c r="F144" s="85">
        <v>55.0</v>
      </c>
      <c r="G144" s="113">
        <v>55.0</v>
      </c>
      <c r="H144" s="85">
        <v>167.98181818181817</v>
      </c>
      <c r="I144" s="188">
        <v>0.0</v>
      </c>
      <c r="J144" s="31" t="s">
        <v>453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46111.0</v>
      </c>
      <c r="B145" s="93"/>
      <c r="C145" s="84">
        <v>13165.6</v>
      </c>
      <c r="D145" s="85">
        <v>13165.6</v>
      </c>
      <c r="E145" s="49"/>
      <c r="F145" s="85">
        <v>82.0</v>
      </c>
      <c r="G145" s="113">
        <v>82.0</v>
      </c>
      <c r="H145" s="85">
        <v>160.55609756097562</v>
      </c>
      <c r="I145" s="188">
        <v>0.0</v>
      </c>
      <c r="J145" s="31" t="s">
        <v>452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46110.0</v>
      </c>
      <c r="B146" s="93"/>
      <c r="C146" s="84">
        <v>4761.8</v>
      </c>
      <c r="D146" s="85">
        <v>4761.8</v>
      </c>
      <c r="E146" s="49"/>
      <c r="F146" s="85">
        <v>38.0</v>
      </c>
      <c r="G146" s="113">
        <v>38.0</v>
      </c>
      <c r="H146" s="85">
        <v>125.31052631578947</v>
      </c>
      <c r="I146" s="188">
        <v>629.63</v>
      </c>
      <c r="J146" s="31" t="s">
        <v>457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46109.0</v>
      </c>
      <c r="B147" s="93"/>
      <c r="C147" s="84">
        <v>7898.2</v>
      </c>
      <c r="D147" s="85">
        <v>7898.2</v>
      </c>
      <c r="E147" s="49"/>
      <c r="F147" s="85">
        <v>41.0</v>
      </c>
      <c r="G147" s="113">
        <v>41.0</v>
      </c>
      <c r="H147" s="85">
        <v>192.6390243902439</v>
      </c>
      <c r="I147" s="188">
        <v>178.78</v>
      </c>
      <c r="J147" s="31" t="s">
        <v>451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46108.0</v>
      </c>
      <c r="B148" s="93"/>
      <c r="C148" s="84">
        <v>8908.8</v>
      </c>
      <c r="D148" s="85">
        <v>8908.8</v>
      </c>
      <c r="E148" s="49"/>
      <c r="F148" s="85">
        <v>56.0</v>
      </c>
      <c r="G148" s="113">
        <v>56.0</v>
      </c>
      <c r="H148" s="85">
        <v>159.08571428571426</v>
      </c>
      <c r="I148" s="188">
        <v>0.0</v>
      </c>
      <c r="J148" s="31" t="s">
        <v>454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46107.0</v>
      </c>
      <c r="B149" s="93"/>
      <c r="C149" s="84">
        <v>10714.2</v>
      </c>
      <c r="D149" s="85">
        <v>10714.2</v>
      </c>
      <c r="E149" s="49"/>
      <c r="F149" s="85">
        <v>64.0</v>
      </c>
      <c r="G149" s="113">
        <v>64.0</v>
      </c>
      <c r="H149" s="85">
        <v>167.409375</v>
      </c>
      <c r="I149" s="188">
        <v>0.0</v>
      </c>
      <c r="J149" s="31" t="s">
        <v>455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46106.0</v>
      </c>
      <c r="B150" s="93"/>
      <c r="C150" s="84">
        <v>7719.2</v>
      </c>
      <c r="D150" s="85">
        <v>7719.2</v>
      </c>
      <c r="E150" s="49"/>
      <c r="F150" s="85">
        <v>40.0</v>
      </c>
      <c r="G150" s="113">
        <v>40.0</v>
      </c>
      <c r="H150" s="85">
        <v>192.98</v>
      </c>
      <c r="I150" s="188">
        <v>0.0</v>
      </c>
      <c r="J150" s="31" t="s">
        <v>456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46105.0</v>
      </c>
      <c r="B151" s="93"/>
      <c r="C151" s="84">
        <v>9224.8</v>
      </c>
      <c r="D151" s="85">
        <v>9224.8</v>
      </c>
      <c r="E151" s="49"/>
      <c r="F151" s="85">
        <v>53.0</v>
      </c>
      <c r="G151" s="113">
        <v>53.0</v>
      </c>
      <c r="H151" s="85">
        <v>174.05283018867922</v>
      </c>
      <c r="I151" s="188">
        <v>800.15</v>
      </c>
      <c r="J151" s="31" t="s">
        <v>453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46104.0</v>
      </c>
      <c r="B152" s="93"/>
      <c r="C152" s="84">
        <v>9955.6</v>
      </c>
      <c r="D152" s="85">
        <v>9955.6</v>
      </c>
      <c r="E152" s="49"/>
      <c r="F152" s="85">
        <v>58.0</v>
      </c>
      <c r="G152" s="113">
        <v>58.0</v>
      </c>
      <c r="H152" s="85">
        <v>171.64827586206897</v>
      </c>
      <c r="I152" s="188">
        <v>77.86</v>
      </c>
      <c r="J152" s="31" t="s">
        <v>452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46103.0</v>
      </c>
      <c r="B153" s="93"/>
      <c r="C153" s="84">
        <v>4430.6</v>
      </c>
      <c r="D153" s="85">
        <v>4430.6</v>
      </c>
      <c r="E153" s="49"/>
      <c r="F153" s="85">
        <v>22.0</v>
      </c>
      <c r="G153" s="113">
        <v>22.0</v>
      </c>
      <c r="H153" s="85">
        <v>201.3909090909091</v>
      </c>
      <c r="I153" s="188">
        <v>1400.95</v>
      </c>
      <c r="J153" s="31" t="s">
        <v>457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46102.0</v>
      </c>
      <c r="B154" s="93"/>
      <c r="C154" s="84">
        <v>5753.2</v>
      </c>
      <c r="D154" s="85">
        <v>5753.2</v>
      </c>
      <c r="E154" s="49"/>
      <c r="F154" s="85">
        <v>34.0</v>
      </c>
      <c r="G154" s="113">
        <v>34.0</v>
      </c>
      <c r="H154" s="85">
        <v>169.21176470588236</v>
      </c>
      <c r="I154" s="188">
        <v>511.25</v>
      </c>
      <c r="J154" s="31" t="s">
        <v>451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46101.0</v>
      </c>
      <c r="B155" s="93"/>
      <c r="C155" s="84">
        <v>8116.8</v>
      </c>
      <c r="D155" s="85">
        <v>8116.8</v>
      </c>
      <c r="E155" s="49"/>
      <c r="F155" s="85">
        <v>52.0</v>
      </c>
      <c r="G155" s="113">
        <v>52.0</v>
      </c>
      <c r="H155" s="85">
        <v>156.09230769230768</v>
      </c>
      <c r="I155" s="188">
        <v>144.38</v>
      </c>
      <c r="J155" s="31" t="s">
        <v>454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46100.0</v>
      </c>
      <c r="B156" s="84">
        <v>305.0</v>
      </c>
      <c r="C156" s="84">
        <v>8176.0</v>
      </c>
      <c r="D156" s="85">
        <v>8481.0</v>
      </c>
      <c r="E156" s="85">
        <v>1.0</v>
      </c>
      <c r="F156" s="85">
        <v>49.0</v>
      </c>
      <c r="G156" s="113">
        <v>50.0</v>
      </c>
      <c r="H156" s="85">
        <v>169.62</v>
      </c>
      <c r="I156" s="188">
        <v>43.88</v>
      </c>
      <c r="J156" s="31" t="s">
        <v>455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46099.0</v>
      </c>
      <c r="B157" s="93"/>
      <c r="C157" s="84">
        <v>10256.4</v>
      </c>
      <c r="D157" s="85">
        <v>10256.4</v>
      </c>
      <c r="E157" s="49"/>
      <c r="F157" s="85">
        <v>54.0</v>
      </c>
      <c r="G157" s="113">
        <v>54.0</v>
      </c>
      <c r="H157" s="85">
        <v>189.93333333333334</v>
      </c>
      <c r="I157" s="188">
        <v>0.0</v>
      </c>
      <c r="J157" s="31" t="s">
        <v>456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46098.0</v>
      </c>
      <c r="B158" s="93"/>
      <c r="C158" s="84">
        <v>9279.0</v>
      </c>
      <c r="D158" s="85">
        <v>9279.0</v>
      </c>
      <c r="E158" s="49"/>
      <c r="F158" s="85">
        <v>46.0</v>
      </c>
      <c r="G158" s="113">
        <v>46.0</v>
      </c>
      <c r="H158" s="85">
        <v>201.7173913043478</v>
      </c>
      <c r="I158" s="188">
        <v>0.0</v>
      </c>
      <c r="J158" s="31" t="s">
        <v>453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46097.0</v>
      </c>
      <c r="B159" s="93"/>
      <c r="C159" s="84">
        <v>9348.0</v>
      </c>
      <c r="D159" s="85">
        <v>9348.0</v>
      </c>
      <c r="E159" s="49"/>
      <c r="F159" s="85">
        <v>55.0</v>
      </c>
      <c r="G159" s="113">
        <v>55.0</v>
      </c>
      <c r="H159" s="85">
        <v>169.96363636363637</v>
      </c>
      <c r="I159" s="188">
        <v>0.0</v>
      </c>
      <c r="J159" s="31" t="s">
        <v>452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46096.0</v>
      </c>
      <c r="B160" s="84">
        <v>100.0</v>
      </c>
      <c r="C160" s="84">
        <v>6309.4</v>
      </c>
      <c r="D160" s="85">
        <v>6409.4</v>
      </c>
      <c r="E160" s="85">
        <v>1.0</v>
      </c>
      <c r="F160" s="85">
        <v>36.0</v>
      </c>
      <c r="G160" s="113">
        <v>37.0</v>
      </c>
      <c r="H160" s="85">
        <v>173.22702702702702</v>
      </c>
      <c r="I160" s="188">
        <v>480.43</v>
      </c>
      <c r="J160" s="31" t="s">
        <v>457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46095.0</v>
      </c>
      <c r="B161" s="93"/>
      <c r="C161" s="84">
        <v>4977.0</v>
      </c>
      <c r="D161" s="85">
        <v>4977.0</v>
      </c>
      <c r="E161" s="49"/>
      <c r="F161" s="85">
        <v>31.0</v>
      </c>
      <c r="G161" s="113">
        <v>31.0</v>
      </c>
      <c r="H161" s="85">
        <v>160.5483870967742</v>
      </c>
      <c r="I161" s="188">
        <v>0.0</v>
      </c>
      <c r="J161" s="31" t="s">
        <v>451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46094.0</v>
      </c>
      <c r="B162" s="84">
        <v>5.0</v>
      </c>
      <c r="C162" s="84">
        <v>11594.6</v>
      </c>
      <c r="D162" s="85">
        <v>11599.6</v>
      </c>
      <c r="E162" s="85">
        <v>1.0</v>
      </c>
      <c r="F162" s="85">
        <v>76.0</v>
      </c>
      <c r="G162" s="113">
        <v>77.0</v>
      </c>
      <c r="H162" s="85">
        <v>150.64415584415585</v>
      </c>
      <c r="I162" s="188">
        <v>998.14</v>
      </c>
      <c r="J162" s="31" t="s">
        <v>454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46093.0</v>
      </c>
      <c r="B163" s="93"/>
      <c r="C163" s="84">
        <v>10365.8</v>
      </c>
      <c r="D163" s="85">
        <v>10365.8</v>
      </c>
      <c r="E163" s="49"/>
      <c r="F163" s="85">
        <v>56.0</v>
      </c>
      <c r="G163" s="113">
        <v>56.0</v>
      </c>
      <c r="H163" s="85">
        <v>185.10357142857143</v>
      </c>
      <c r="I163" s="188">
        <v>128.59</v>
      </c>
      <c r="J163" s="31" t="s">
        <v>455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46092.0</v>
      </c>
      <c r="B164" s="93"/>
      <c r="C164" s="84">
        <v>6447.0</v>
      </c>
      <c r="D164" s="85">
        <v>6447.0</v>
      </c>
      <c r="E164" s="49"/>
      <c r="F164" s="85">
        <v>36.0</v>
      </c>
      <c r="G164" s="113">
        <v>36.0</v>
      </c>
      <c r="H164" s="85">
        <v>179.08333333333334</v>
      </c>
      <c r="I164" s="188">
        <v>0.0</v>
      </c>
      <c r="J164" s="31" t="s">
        <v>456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46091.0</v>
      </c>
      <c r="B165" s="93"/>
      <c r="C165" s="84">
        <v>8047.4</v>
      </c>
      <c r="D165" s="85">
        <v>8047.4</v>
      </c>
      <c r="E165" s="49"/>
      <c r="F165" s="85">
        <v>43.0</v>
      </c>
      <c r="G165" s="113">
        <v>43.0</v>
      </c>
      <c r="H165" s="85">
        <v>187.14883720930231</v>
      </c>
      <c r="I165" s="188">
        <v>853.81</v>
      </c>
      <c r="J165" s="31" t="s">
        <v>453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46090.0</v>
      </c>
      <c r="B166" s="93"/>
      <c r="C166" s="84">
        <v>1306.0</v>
      </c>
      <c r="D166" s="85">
        <v>1306.0</v>
      </c>
      <c r="E166" s="49"/>
      <c r="F166" s="85">
        <v>28.0</v>
      </c>
      <c r="G166" s="113">
        <v>28.0</v>
      </c>
      <c r="H166" s="85">
        <v>46.642857142857146</v>
      </c>
      <c r="I166" s="188">
        <v>2911.32</v>
      </c>
      <c r="J166" s="31" t="s">
        <v>452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46089.0</v>
      </c>
      <c r="B167" s="93"/>
      <c r="C167" s="84">
        <v>4525.4</v>
      </c>
      <c r="D167" s="85">
        <v>4525.4</v>
      </c>
      <c r="E167" s="49"/>
      <c r="F167" s="85">
        <v>25.0</v>
      </c>
      <c r="G167" s="113">
        <v>25.0</v>
      </c>
      <c r="H167" s="85">
        <v>181.016</v>
      </c>
      <c r="I167" s="188">
        <v>0.0</v>
      </c>
      <c r="J167" s="31" t="s">
        <v>457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46088.0</v>
      </c>
      <c r="B168" s="93"/>
      <c r="C168" s="84">
        <v>8055.8</v>
      </c>
      <c r="D168" s="85">
        <v>8055.8</v>
      </c>
      <c r="E168" s="49"/>
      <c r="F168" s="85">
        <v>47.0</v>
      </c>
      <c r="G168" s="113">
        <v>47.0</v>
      </c>
      <c r="H168" s="85">
        <v>171.4</v>
      </c>
      <c r="I168" s="188">
        <v>1010.94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46087.0</v>
      </c>
      <c r="B169" s="93"/>
      <c r="C169" s="84">
        <v>6892.35</v>
      </c>
      <c r="D169" s="85">
        <v>6892.35</v>
      </c>
      <c r="E169" s="49"/>
      <c r="F169" s="85">
        <v>44.0</v>
      </c>
      <c r="G169" s="113">
        <v>44.0</v>
      </c>
      <c r="H169" s="85">
        <v>156.6443181818182</v>
      </c>
      <c r="I169" s="188">
        <v>1101.92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46086.0</v>
      </c>
      <c r="B170" s="93"/>
      <c r="C170" s="84">
        <v>8870.8</v>
      </c>
      <c r="D170" s="85">
        <v>8870.8</v>
      </c>
      <c r="E170" s="49"/>
      <c r="F170" s="85">
        <v>66.0</v>
      </c>
      <c r="G170" s="113">
        <v>66.0</v>
      </c>
      <c r="H170" s="85">
        <v>134.4060606060606</v>
      </c>
      <c r="I170" s="188">
        <v>626.71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46085.0</v>
      </c>
      <c r="B171" s="93"/>
      <c r="C171" s="84">
        <v>4878.0</v>
      </c>
      <c r="D171" s="85">
        <v>4878.0</v>
      </c>
      <c r="E171" s="49"/>
      <c r="F171" s="85">
        <v>52.0</v>
      </c>
      <c r="G171" s="113">
        <v>52.0</v>
      </c>
      <c r="H171" s="85">
        <v>93.8076923076923</v>
      </c>
      <c r="I171" s="188">
        <v>309.65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46084.0</v>
      </c>
      <c r="B172" s="84">
        <v>365.0</v>
      </c>
      <c r="C172" s="84">
        <v>6989.4</v>
      </c>
      <c r="D172" s="85">
        <v>7354.4</v>
      </c>
      <c r="E172" s="85">
        <v>3.0</v>
      </c>
      <c r="F172" s="85">
        <v>40.0</v>
      </c>
      <c r="G172" s="113">
        <v>43.0</v>
      </c>
      <c r="H172" s="85">
        <v>171.03255813953487</v>
      </c>
      <c r="I172" s="188">
        <v>1091.62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46083.0</v>
      </c>
      <c r="B173" s="93"/>
      <c r="C173" s="84">
        <v>7719.8</v>
      </c>
      <c r="D173" s="85">
        <v>7719.8</v>
      </c>
      <c r="E173" s="49"/>
      <c r="F173" s="85">
        <v>47.0</v>
      </c>
      <c r="G173" s="113">
        <v>47.0</v>
      </c>
      <c r="H173" s="85">
        <v>164.25106382978723</v>
      </c>
      <c r="I173" s="188">
        <v>525.41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46082.0</v>
      </c>
      <c r="B174" s="93"/>
      <c r="C174" s="84">
        <v>3119.0</v>
      </c>
      <c r="D174" s="85">
        <v>3119.0</v>
      </c>
      <c r="E174" s="49"/>
      <c r="F174" s="85">
        <v>29.0</v>
      </c>
      <c r="G174" s="113">
        <v>29.0</v>
      </c>
      <c r="H174" s="85">
        <v>107.55172413793103</v>
      </c>
      <c r="I174" s="188">
        <v>2038.91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46081.0</v>
      </c>
      <c r="B175" s="93"/>
      <c r="C175" s="84">
        <v>5538.2</v>
      </c>
      <c r="D175" s="85">
        <v>5538.2</v>
      </c>
      <c r="E175" s="49"/>
      <c r="F175" s="85">
        <v>40.0</v>
      </c>
      <c r="G175" s="113">
        <v>40.0</v>
      </c>
      <c r="H175" s="85">
        <v>138.45499999999998</v>
      </c>
      <c r="I175" s="188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46080.0</v>
      </c>
      <c r="B176" s="93"/>
      <c r="C176" s="84">
        <v>13548.8</v>
      </c>
      <c r="D176" s="85">
        <v>13548.8</v>
      </c>
      <c r="E176" s="49"/>
      <c r="F176" s="85">
        <v>79.0</v>
      </c>
      <c r="G176" s="113">
        <v>79.0</v>
      </c>
      <c r="H176" s="85">
        <v>171.50379746835443</v>
      </c>
      <c r="I176" s="188">
        <v>169.16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46079.0</v>
      </c>
      <c r="B177" s="93"/>
      <c r="C177" s="84">
        <v>13966.8</v>
      </c>
      <c r="D177" s="85">
        <v>13966.8</v>
      </c>
      <c r="E177" s="49"/>
      <c r="F177" s="85">
        <v>83.0</v>
      </c>
      <c r="G177" s="113">
        <v>83.0</v>
      </c>
      <c r="H177" s="85">
        <v>168.2746987951807</v>
      </c>
      <c r="I177" s="188">
        <v>63.46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46078.0</v>
      </c>
      <c r="B178" s="93"/>
      <c r="C178" s="84">
        <v>5704.0</v>
      </c>
      <c r="D178" s="85">
        <v>5704.0</v>
      </c>
      <c r="E178" s="49"/>
      <c r="F178" s="85">
        <v>49.0</v>
      </c>
      <c r="G178" s="113">
        <v>49.0</v>
      </c>
      <c r="H178" s="85">
        <v>116.40816326530613</v>
      </c>
      <c r="I178" s="188">
        <v>0.0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46077.0</v>
      </c>
      <c r="B179" s="93"/>
      <c r="C179" s="84">
        <v>9426.4</v>
      </c>
      <c r="D179" s="85">
        <v>9426.4</v>
      </c>
      <c r="E179" s="49"/>
      <c r="F179" s="85">
        <v>53.0</v>
      </c>
      <c r="G179" s="113">
        <v>53.0</v>
      </c>
      <c r="H179" s="85">
        <v>177.8566037735849</v>
      </c>
      <c r="I179" s="188">
        <v>748.81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46076.0</v>
      </c>
      <c r="B180" s="93"/>
      <c r="C180" s="84">
        <v>6416.0</v>
      </c>
      <c r="D180" s="85">
        <v>6416.0</v>
      </c>
      <c r="E180" s="49"/>
      <c r="F180" s="85">
        <v>39.0</v>
      </c>
      <c r="G180" s="113">
        <v>39.0</v>
      </c>
      <c r="H180" s="85">
        <v>164.51282051282053</v>
      </c>
      <c r="I180" s="188">
        <v>717.3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46075.0</v>
      </c>
      <c r="B181" s="84">
        <v>755.0</v>
      </c>
      <c r="C181" s="84">
        <v>4307.4</v>
      </c>
      <c r="D181" s="85">
        <v>5062.4</v>
      </c>
      <c r="E181" s="85">
        <v>3.0</v>
      </c>
      <c r="F181" s="85">
        <v>30.0</v>
      </c>
      <c r="G181" s="113">
        <v>33.0</v>
      </c>
      <c r="H181" s="85">
        <v>153.4060606060606</v>
      </c>
      <c r="I181" s="188">
        <v>1337.62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46074.0</v>
      </c>
      <c r="B182" s="93"/>
      <c r="C182" s="84">
        <v>5169.2</v>
      </c>
      <c r="D182" s="85">
        <v>5169.2</v>
      </c>
      <c r="E182" s="49"/>
      <c r="F182" s="85">
        <v>29.0</v>
      </c>
      <c r="G182" s="113">
        <v>29.0</v>
      </c>
      <c r="H182" s="85">
        <v>178.24827586206897</v>
      </c>
      <c r="I182" s="188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46073.0</v>
      </c>
      <c r="B183" s="93"/>
      <c r="C183" s="84">
        <v>8879.0</v>
      </c>
      <c r="D183" s="85">
        <v>8879.0</v>
      </c>
      <c r="E183" s="49"/>
      <c r="F183" s="85">
        <v>63.0</v>
      </c>
      <c r="G183" s="113">
        <v>63.0</v>
      </c>
      <c r="H183" s="85">
        <v>140.93650793650792</v>
      </c>
      <c r="I183" s="188">
        <v>0.0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46072.0</v>
      </c>
      <c r="B184" s="93"/>
      <c r="C184" s="84">
        <v>11197.1</v>
      </c>
      <c r="D184" s="85">
        <v>11197.1</v>
      </c>
      <c r="E184" s="49"/>
      <c r="F184" s="85">
        <v>67.0</v>
      </c>
      <c r="G184" s="113">
        <v>67.0</v>
      </c>
      <c r="H184" s="85">
        <v>167.12089552238805</v>
      </c>
      <c r="I184" s="188">
        <v>268.19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46071.0</v>
      </c>
      <c r="B185" s="93"/>
      <c r="C185" s="84">
        <v>7930.4</v>
      </c>
      <c r="D185" s="85">
        <v>7930.4</v>
      </c>
      <c r="E185" s="49"/>
      <c r="F185" s="85">
        <v>50.0</v>
      </c>
      <c r="G185" s="113">
        <v>50.0</v>
      </c>
      <c r="H185" s="85">
        <v>158.608</v>
      </c>
      <c r="I185" s="188">
        <v>97.56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46070.0</v>
      </c>
      <c r="B186" s="93"/>
      <c r="C186" s="84">
        <v>8529.2</v>
      </c>
      <c r="D186" s="85">
        <v>8529.2</v>
      </c>
      <c r="E186" s="49"/>
      <c r="F186" s="85">
        <v>45.0</v>
      </c>
      <c r="G186" s="113">
        <v>45.0</v>
      </c>
      <c r="H186" s="85">
        <v>189.5377777777778</v>
      </c>
      <c r="I186" s="188">
        <v>575.27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46069.0</v>
      </c>
      <c r="B187" s="93"/>
      <c r="C187" s="84">
        <v>10081.0</v>
      </c>
      <c r="D187" s="85">
        <v>10081.0</v>
      </c>
      <c r="E187" s="49"/>
      <c r="F187" s="85">
        <v>58.0</v>
      </c>
      <c r="G187" s="113">
        <v>58.0</v>
      </c>
      <c r="H187" s="85">
        <v>173.81034482758622</v>
      </c>
      <c r="I187" s="188">
        <v>155.87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46068.0</v>
      </c>
      <c r="B188" s="93"/>
      <c r="C188" s="84">
        <v>6829.0</v>
      </c>
      <c r="D188" s="85">
        <v>6829.0</v>
      </c>
      <c r="E188" s="49"/>
      <c r="F188" s="85">
        <v>41.0</v>
      </c>
      <c r="G188" s="113">
        <v>41.0</v>
      </c>
      <c r="H188" s="85">
        <v>166.5609756097561</v>
      </c>
      <c r="I188" s="188">
        <v>708.88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2">
        <v>46067.0</v>
      </c>
      <c r="B189" s="93"/>
      <c r="C189" s="84">
        <v>5461.4</v>
      </c>
      <c r="D189" s="85">
        <v>5461.4</v>
      </c>
      <c r="E189" s="49"/>
      <c r="F189" s="85">
        <v>35.0</v>
      </c>
      <c r="G189" s="113">
        <v>35.0</v>
      </c>
      <c r="H189" s="85">
        <v>156.04</v>
      </c>
      <c r="I189" s="188">
        <v>0.0</v>
      </c>
      <c r="J189" s="31" t="s">
        <v>451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46066.0</v>
      </c>
      <c r="B190" s="84"/>
      <c r="C190" s="84">
        <v>10328.4</v>
      </c>
      <c r="D190" s="85">
        <v>10328.4</v>
      </c>
      <c r="E190" s="85"/>
      <c r="F190" s="85">
        <v>60.0</v>
      </c>
      <c r="G190" s="50">
        <v>60.0</v>
      </c>
      <c r="H190" s="178">
        <v>172.14</v>
      </c>
      <c r="I190" s="188">
        <v>0.0</v>
      </c>
      <c r="J190" s="31" t="s">
        <v>454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46065.0</v>
      </c>
      <c r="B191" s="84"/>
      <c r="C191" s="84">
        <v>10043.0</v>
      </c>
      <c r="D191" s="85">
        <v>10043.0</v>
      </c>
      <c r="E191" s="85"/>
      <c r="F191" s="85">
        <v>57.0</v>
      </c>
      <c r="G191" s="50">
        <v>57.0</v>
      </c>
      <c r="H191" s="178">
        <v>176.19298245614036</v>
      </c>
      <c r="I191" s="188">
        <v>108.07</v>
      </c>
      <c r="J191" s="31" t="s">
        <v>455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46064.0</v>
      </c>
      <c r="B192" s="84"/>
      <c r="C192" s="84">
        <v>11793.8</v>
      </c>
      <c r="D192" s="85">
        <v>11793.8</v>
      </c>
      <c r="E192" s="85"/>
      <c r="F192" s="85">
        <v>76.0</v>
      </c>
      <c r="G192" s="50">
        <v>76.0</v>
      </c>
      <c r="H192" s="178">
        <v>155.18157894736842</v>
      </c>
      <c r="I192" s="188">
        <v>91.18</v>
      </c>
      <c r="J192" s="31" t="s">
        <v>456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46063.0</v>
      </c>
      <c r="B193" s="84"/>
      <c r="C193" s="84">
        <v>8715.8</v>
      </c>
      <c r="D193" s="85">
        <v>8715.8</v>
      </c>
      <c r="E193" s="85"/>
      <c r="F193" s="85">
        <v>54.0</v>
      </c>
      <c r="G193" s="50">
        <v>54.0</v>
      </c>
      <c r="H193" s="178">
        <v>161.40370370370368</v>
      </c>
      <c r="I193" s="188">
        <v>89.54</v>
      </c>
      <c r="J193" s="31" t="s">
        <v>453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46062.0</v>
      </c>
      <c r="B194" s="84"/>
      <c r="C194" s="84">
        <v>9017.0</v>
      </c>
      <c r="D194" s="85">
        <v>9017.0</v>
      </c>
      <c r="E194" s="85"/>
      <c r="F194" s="85">
        <v>51.0</v>
      </c>
      <c r="G194" s="50">
        <v>51.0</v>
      </c>
      <c r="H194" s="178">
        <v>176.80392156862746</v>
      </c>
      <c r="I194" s="188">
        <v>0.0</v>
      </c>
      <c r="J194" s="31" t="s">
        <v>452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46061.0</v>
      </c>
      <c r="B195" s="84"/>
      <c r="C195" s="84">
        <v>4557.9</v>
      </c>
      <c r="D195" s="85">
        <v>4557.9</v>
      </c>
      <c r="E195" s="85"/>
      <c r="F195" s="85">
        <v>31.0</v>
      </c>
      <c r="G195" s="50">
        <v>31.0</v>
      </c>
      <c r="H195" s="178">
        <v>147.02903225806452</v>
      </c>
      <c r="I195" s="188">
        <v>1193.71</v>
      </c>
      <c r="J195" s="31" t="s">
        <v>457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46060.0</v>
      </c>
      <c r="B196" s="84"/>
      <c r="C196" s="84">
        <v>4196.8</v>
      </c>
      <c r="D196" s="85">
        <v>4196.8</v>
      </c>
      <c r="E196" s="85"/>
      <c r="F196" s="85">
        <v>40.0</v>
      </c>
      <c r="G196" s="50">
        <v>40.0</v>
      </c>
      <c r="H196" s="178">
        <v>104.92</v>
      </c>
      <c r="I196" s="188">
        <v>0.0</v>
      </c>
      <c r="J196" s="31" t="s">
        <v>451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46059.0</v>
      </c>
      <c r="B197" s="84"/>
      <c r="C197" s="84">
        <v>9249.6</v>
      </c>
      <c r="D197" s="85">
        <v>9249.6</v>
      </c>
      <c r="E197" s="85"/>
      <c r="F197" s="85">
        <v>47.0</v>
      </c>
      <c r="G197" s="50">
        <v>47.0</v>
      </c>
      <c r="H197" s="178">
        <v>196.8</v>
      </c>
      <c r="I197" s="188">
        <v>2066.72</v>
      </c>
      <c r="J197" s="31" t="s">
        <v>454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46058.0</v>
      </c>
      <c r="B198" s="47"/>
      <c r="C198" s="47">
        <v>9248.2</v>
      </c>
      <c r="D198" s="48">
        <v>9248.2</v>
      </c>
      <c r="E198" s="48"/>
      <c r="F198" s="85">
        <v>57.0</v>
      </c>
      <c r="G198" s="50">
        <v>57.0</v>
      </c>
      <c r="H198" s="178">
        <v>162.24912280701756</v>
      </c>
      <c r="I198" s="188">
        <v>417.31</v>
      </c>
      <c r="J198" s="31" t="s">
        <v>455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46057.0</v>
      </c>
      <c r="B199" s="47"/>
      <c r="C199" s="47">
        <v>7496.4</v>
      </c>
      <c r="D199" s="48">
        <v>7496.4</v>
      </c>
      <c r="E199" s="48"/>
      <c r="F199" s="85">
        <v>53.0</v>
      </c>
      <c r="G199" s="54">
        <v>53.0</v>
      </c>
      <c r="H199" s="178">
        <v>141.44150943396227</v>
      </c>
      <c r="I199" s="188">
        <v>416.56</v>
      </c>
      <c r="J199" s="31" t="s">
        <v>456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46056.0</v>
      </c>
      <c r="B200" s="47"/>
      <c r="C200" s="47">
        <v>10224.6</v>
      </c>
      <c r="D200" s="48">
        <v>10224.6</v>
      </c>
      <c r="E200" s="48"/>
      <c r="F200" s="85">
        <v>62.0</v>
      </c>
      <c r="G200" s="54">
        <v>62.0</v>
      </c>
      <c r="H200" s="178">
        <v>164.91290322580645</v>
      </c>
      <c r="I200" s="188">
        <v>1750.01</v>
      </c>
      <c r="J200" s="31" t="s">
        <v>453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46055.0</v>
      </c>
      <c r="B201" s="47"/>
      <c r="C201" s="47">
        <v>10169.4</v>
      </c>
      <c r="D201" s="48">
        <v>10169.4</v>
      </c>
      <c r="E201" s="48"/>
      <c r="F201" s="85">
        <v>51.0</v>
      </c>
      <c r="G201" s="54">
        <v>51.0</v>
      </c>
      <c r="H201" s="178">
        <v>199.4</v>
      </c>
      <c r="I201" s="188">
        <v>1187.13</v>
      </c>
      <c r="J201" s="31" t="s">
        <v>452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46054.0</v>
      </c>
      <c r="B202" s="47"/>
      <c r="C202" s="47">
        <v>4449.2</v>
      </c>
      <c r="D202" s="48">
        <v>4449.2</v>
      </c>
      <c r="E202" s="48"/>
      <c r="F202" s="85">
        <v>27.0</v>
      </c>
      <c r="G202" s="54">
        <v>27.0</v>
      </c>
      <c r="H202" s="178">
        <v>164.78518518518518</v>
      </c>
      <c r="I202" s="188">
        <v>1915.67</v>
      </c>
      <c r="J202" s="31" t="s">
        <v>457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46053.0</v>
      </c>
      <c r="B203" s="47"/>
      <c r="C203" s="47">
        <v>8158.6</v>
      </c>
      <c r="D203" s="48">
        <v>8158.6</v>
      </c>
      <c r="E203" s="48"/>
      <c r="F203" s="85">
        <v>51.0</v>
      </c>
      <c r="G203" s="54">
        <v>51.0</v>
      </c>
      <c r="H203" s="178">
        <v>159.97254901960784</v>
      </c>
      <c r="I203" s="188">
        <v>0.0</v>
      </c>
      <c r="J203" s="31" t="s">
        <v>451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46052.0</v>
      </c>
      <c r="B204" s="47">
        <v>296.0</v>
      </c>
      <c r="C204" s="47">
        <v>12449.0</v>
      </c>
      <c r="D204" s="48">
        <v>12745.0</v>
      </c>
      <c r="E204" s="48">
        <v>1.0</v>
      </c>
      <c r="F204" s="85">
        <v>80.0</v>
      </c>
      <c r="G204" s="54">
        <v>81.0</v>
      </c>
      <c r="H204" s="178">
        <v>157.34567901234567</v>
      </c>
      <c r="I204" s="188">
        <v>532.65</v>
      </c>
      <c r="J204" s="31" t="s">
        <v>454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46051.0</v>
      </c>
      <c r="B205" s="47"/>
      <c r="C205" s="47">
        <v>10866.5</v>
      </c>
      <c r="D205" s="48">
        <v>10866.5</v>
      </c>
      <c r="E205" s="48"/>
      <c r="F205" s="85">
        <v>61.0</v>
      </c>
      <c r="G205" s="54">
        <v>61.0</v>
      </c>
      <c r="H205" s="178">
        <v>178.13934426229508</v>
      </c>
      <c r="I205" s="188">
        <v>578.6</v>
      </c>
      <c r="J205" s="31" t="s">
        <v>455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46050.0</v>
      </c>
      <c r="B206" s="47">
        <v>90.0</v>
      </c>
      <c r="C206" s="47">
        <v>8988.4</v>
      </c>
      <c r="D206" s="48">
        <v>9078.4</v>
      </c>
      <c r="E206" s="48">
        <v>1.0</v>
      </c>
      <c r="F206" s="85">
        <v>55.0</v>
      </c>
      <c r="G206" s="54">
        <v>56.0</v>
      </c>
      <c r="H206" s="178">
        <v>162.1142857142857</v>
      </c>
      <c r="I206" s="188">
        <v>461.67</v>
      </c>
      <c r="J206" s="31" t="s">
        <v>456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46049.0</v>
      </c>
      <c r="B207" s="47">
        <v>160.0</v>
      </c>
      <c r="C207" s="47">
        <v>7831.5</v>
      </c>
      <c r="D207" s="48">
        <v>7991.5</v>
      </c>
      <c r="E207" s="48">
        <v>1.0</v>
      </c>
      <c r="F207" s="85">
        <v>50.0</v>
      </c>
      <c r="G207" s="54">
        <v>51.0</v>
      </c>
      <c r="H207" s="178">
        <v>156.69607843137254</v>
      </c>
      <c r="I207" s="188">
        <v>866.78</v>
      </c>
      <c r="J207" s="31" t="s">
        <v>453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46048.0</v>
      </c>
      <c r="B208" s="47"/>
      <c r="C208" s="47">
        <v>9623.0</v>
      </c>
      <c r="D208" s="48">
        <v>9623.0</v>
      </c>
      <c r="E208" s="48"/>
      <c r="F208" s="85">
        <v>63.0</v>
      </c>
      <c r="G208" s="54">
        <v>63.0</v>
      </c>
      <c r="H208" s="178">
        <v>152.74603174603175</v>
      </c>
      <c r="I208" s="188">
        <v>385.7</v>
      </c>
      <c r="J208" s="31" t="s">
        <v>452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46047.0</v>
      </c>
      <c r="B209" s="47"/>
      <c r="C209" s="47">
        <v>3548.4</v>
      </c>
      <c r="D209" s="48">
        <v>3548.4</v>
      </c>
      <c r="E209" s="48"/>
      <c r="F209" s="85">
        <v>31.0</v>
      </c>
      <c r="G209" s="54">
        <v>31.0</v>
      </c>
      <c r="H209" s="178">
        <v>114.46451612903226</v>
      </c>
      <c r="I209" s="188">
        <v>1556.38</v>
      </c>
      <c r="J209" s="31" t="s">
        <v>457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46046.0</v>
      </c>
      <c r="B210" s="47">
        <v>90.0</v>
      </c>
      <c r="C210" s="47">
        <v>3699.6</v>
      </c>
      <c r="D210" s="48">
        <v>3789.6</v>
      </c>
      <c r="E210" s="48">
        <v>1.0</v>
      </c>
      <c r="F210" s="85">
        <v>35.0</v>
      </c>
      <c r="G210" s="54">
        <v>36.0</v>
      </c>
      <c r="H210" s="178">
        <v>105.26666666666667</v>
      </c>
      <c r="I210" s="188">
        <v>0.0</v>
      </c>
      <c r="J210" s="31" t="s">
        <v>451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46045.0</v>
      </c>
      <c r="B211" s="47"/>
      <c r="C211" s="47">
        <v>11947.4</v>
      </c>
      <c r="D211" s="48">
        <v>11947.4</v>
      </c>
      <c r="E211" s="48"/>
      <c r="F211" s="85">
        <v>77.0</v>
      </c>
      <c r="G211" s="50">
        <v>77.0</v>
      </c>
      <c r="H211" s="178">
        <v>155.16103896103897</v>
      </c>
      <c r="I211" s="188">
        <v>1045.18</v>
      </c>
      <c r="J211" s="31" t="s">
        <v>454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55">
        <v>46044.0</v>
      </c>
      <c r="B212" s="47"/>
      <c r="C212" s="47">
        <v>13073.7</v>
      </c>
      <c r="D212" s="48">
        <v>13073.7</v>
      </c>
      <c r="E212" s="48"/>
      <c r="F212" s="85">
        <v>83.0</v>
      </c>
      <c r="G212" s="50">
        <v>83.0</v>
      </c>
      <c r="H212" s="178">
        <v>157.5144578313253</v>
      </c>
      <c r="I212" s="188">
        <v>351.91</v>
      </c>
      <c r="J212" s="31" t="s">
        <v>455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46043.0</v>
      </c>
      <c r="B213" s="47"/>
      <c r="C213" s="47">
        <v>11231.4</v>
      </c>
      <c r="D213" s="48">
        <v>11231.4</v>
      </c>
      <c r="E213" s="48"/>
      <c r="F213" s="85">
        <v>59.0</v>
      </c>
      <c r="G213" s="50">
        <v>59.0</v>
      </c>
      <c r="H213" s="178">
        <v>190.36271186440678</v>
      </c>
      <c r="I213" s="188">
        <v>344.15</v>
      </c>
      <c r="J213" s="31" t="s">
        <v>456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46042.0</v>
      </c>
      <c r="B214" s="47"/>
      <c r="C214" s="47">
        <v>9236.8</v>
      </c>
      <c r="D214" s="48">
        <v>9236.8</v>
      </c>
      <c r="E214" s="48"/>
      <c r="F214" s="85">
        <v>60.0</v>
      </c>
      <c r="G214" s="50">
        <v>60.0</v>
      </c>
      <c r="H214" s="178">
        <v>153.94666666666666</v>
      </c>
      <c r="I214" s="188">
        <v>1227.27</v>
      </c>
      <c r="J214" s="31" t="s">
        <v>453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46041.0</v>
      </c>
      <c r="B215" s="47"/>
      <c r="C215" s="47">
        <v>7653.8</v>
      </c>
      <c r="D215" s="48">
        <v>7653.8</v>
      </c>
      <c r="E215" s="48"/>
      <c r="F215" s="85">
        <v>49.0</v>
      </c>
      <c r="G215" s="50">
        <v>49.0</v>
      </c>
      <c r="H215" s="178">
        <v>156.20000000000002</v>
      </c>
      <c r="I215" s="188">
        <v>870.1</v>
      </c>
      <c r="J215" s="31" t="s">
        <v>452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46040.0</v>
      </c>
      <c r="B216" s="47"/>
      <c r="C216" s="47">
        <v>5426.0</v>
      </c>
      <c r="D216" s="48">
        <v>5426.0</v>
      </c>
      <c r="E216" s="48"/>
      <c r="F216" s="85">
        <v>43.0</v>
      </c>
      <c r="G216" s="50">
        <v>43.0</v>
      </c>
      <c r="H216" s="178">
        <v>126.18604651162791</v>
      </c>
      <c r="I216" s="188">
        <v>1391.72</v>
      </c>
      <c r="J216" s="31" t="s">
        <v>457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46039.0</v>
      </c>
      <c r="B217" s="47"/>
      <c r="C217" s="47">
        <v>7795.6</v>
      </c>
      <c r="D217" s="48">
        <v>7795.6</v>
      </c>
      <c r="E217" s="48"/>
      <c r="F217" s="85">
        <v>56.0</v>
      </c>
      <c r="G217" s="50">
        <v>56.0</v>
      </c>
      <c r="H217" s="178">
        <v>139.20714285714286</v>
      </c>
      <c r="I217" s="188">
        <v>0.0</v>
      </c>
      <c r="J217" s="31" t="s">
        <v>451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46038.0</v>
      </c>
      <c r="B218" s="47"/>
      <c r="C218" s="47">
        <v>9640.2</v>
      </c>
      <c r="D218" s="48">
        <v>9640.2</v>
      </c>
      <c r="E218" s="48"/>
      <c r="F218" s="85">
        <v>54.0</v>
      </c>
      <c r="G218" s="50">
        <v>54.0</v>
      </c>
      <c r="H218" s="178">
        <v>178.52222222222224</v>
      </c>
      <c r="I218" s="188">
        <v>1926.84</v>
      </c>
      <c r="J218" s="31" t="s">
        <v>454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46037.0</v>
      </c>
      <c r="B219" s="47"/>
      <c r="C219" s="47">
        <v>7871.0</v>
      </c>
      <c r="D219" s="48">
        <v>7871.0</v>
      </c>
      <c r="E219" s="48"/>
      <c r="F219" s="85">
        <v>21.0</v>
      </c>
      <c r="G219" s="50">
        <v>21.0</v>
      </c>
      <c r="H219" s="178">
        <v>374.8095238095238</v>
      </c>
      <c r="I219" s="188">
        <v>684.51</v>
      </c>
      <c r="J219" s="31" t="s">
        <v>455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46036.0</v>
      </c>
      <c r="B220" s="47"/>
      <c r="C220" s="47">
        <v>9249.4</v>
      </c>
      <c r="D220" s="48">
        <v>9249.4</v>
      </c>
      <c r="E220" s="48"/>
      <c r="F220" s="85">
        <v>52.0</v>
      </c>
      <c r="G220" s="50">
        <v>52.0</v>
      </c>
      <c r="H220" s="178">
        <v>177.87307692307692</v>
      </c>
      <c r="I220" s="188">
        <v>137.92</v>
      </c>
      <c r="J220" s="31" t="s">
        <v>456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46035.0</v>
      </c>
      <c r="B221" s="47"/>
      <c r="C221" s="47">
        <v>9526.0</v>
      </c>
      <c r="D221" s="48">
        <v>9526.0</v>
      </c>
      <c r="E221" s="48"/>
      <c r="F221" s="85">
        <v>53.0</v>
      </c>
      <c r="G221" s="50">
        <v>53.0</v>
      </c>
      <c r="H221" s="178">
        <v>179.73584905660377</v>
      </c>
      <c r="I221" s="188">
        <v>523.17</v>
      </c>
      <c r="J221" s="31" t="s">
        <v>453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46034.0</v>
      </c>
      <c r="B222" s="47"/>
      <c r="C222" s="47">
        <v>6525.0</v>
      </c>
      <c r="D222" s="48">
        <v>6525.0</v>
      </c>
      <c r="E222" s="48"/>
      <c r="F222" s="85">
        <v>46.0</v>
      </c>
      <c r="G222" s="50">
        <v>46.0</v>
      </c>
      <c r="H222" s="178">
        <v>141.84782608695653</v>
      </c>
      <c r="I222" s="188">
        <v>0.0</v>
      </c>
      <c r="J222" s="31" t="s">
        <v>452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46033.0</v>
      </c>
      <c r="B223" s="47"/>
      <c r="C223" s="47">
        <v>3997.6</v>
      </c>
      <c r="D223" s="48">
        <v>3997.6</v>
      </c>
      <c r="E223" s="48"/>
      <c r="F223" s="85">
        <v>28.0</v>
      </c>
      <c r="G223" s="50">
        <v>28.0</v>
      </c>
      <c r="H223" s="178">
        <v>142.77142857142857</v>
      </c>
      <c r="I223" s="188">
        <v>473.79</v>
      </c>
      <c r="J223" s="31" t="s">
        <v>457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46032.0</v>
      </c>
      <c r="B224" s="47"/>
      <c r="C224" s="47">
        <v>3827.8</v>
      </c>
      <c r="D224" s="48">
        <v>3827.8</v>
      </c>
      <c r="E224" s="48"/>
      <c r="F224" s="85">
        <v>28.0</v>
      </c>
      <c r="G224" s="50">
        <v>28.0</v>
      </c>
      <c r="H224" s="178">
        <v>136.70714285714286</v>
      </c>
      <c r="I224" s="188">
        <v>1826.35</v>
      </c>
      <c r="J224" s="31" t="s">
        <v>451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46031.0</v>
      </c>
      <c r="B225" s="47"/>
      <c r="C225" s="47">
        <v>3233.0</v>
      </c>
      <c r="D225" s="48">
        <v>3233.0</v>
      </c>
      <c r="E225" s="48"/>
      <c r="F225" s="85">
        <v>25.0</v>
      </c>
      <c r="G225" s="50">
        <v>25.0</v>
      </c>
      <c r="H225" s="178">
        <v>129.32</v>
      </c>
      <c r="I225" s="188">
        <v>0.0</v>
      </c>
      <c r="J225" s="31" t="s">
        <v>454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46030.0</v>
      </c>
      <c r="B226" s="47"/>
      <c r="C226" s="47">
        <v>1691.0</v>
      </c>
      <c r="D226" s="48">
        <v>1691.0</v>
      </c>
      <c r="E226" s="48"/>
      <c r="F226" s="85">
        <v>14.0</v>
      </c>
      <c r="G226" s="54">
        <v>14.0</v>
      </c>
      <c r="H226" s="178">
        <v>120.78571428571429</v>
      </c>
      <c r="I226" s="188">
        <v>2640.45</v>
      </c>
      <c r="J226" s="31" t="s">
        <v>455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46029.0</v>
      </c>
      <c r="B227" s="47"/>
      <c r="C227" s="47">
        <v>7311.4</v>
      </c>
      <c r="D227" s="48">
        <v>7311.4</v>
      </c>
      <c r="E227" s="48"/>
      <c r="F227" s="85">
        <v>48.0</v>
      </c>
      <c r="G227" s="54">
        <v>48.0</v>
      </c>
      <c r="H227" s="178">
        <v>152.32083333333333</v>
      </c>
      <c r="I227" s="188">
        <v>0.0</v>
      </c>
      <c r="J227" s="31" t="s">
        <v>456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46028.0</v>
      </c>
      <c r="B228" s="47"/>
      <c r="C228" s="47">
        <v>8873.0</v>
      </c>
      <c r="D228" s="48">
        <v>8873.0</v>
      </c>
      <c r="E228" s="48"/>
      <c r="F228" s="85">
        <v>54.0</v>
      </c>
      <c r="G228" s="50">
        <v>54.0</v>
      </c>
      <c r="H228" s="178">
        <v>164.3148148148148</v>
      </c>
      <c r="I228" s="188">
        <v>0.0</v>
      </c>
      <c r="J228" s="31" t="s">
        <v>453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46027.0</v>
      </c>
      <c r="B229" s="47"/>
      <c r="C229" s="47">
        <v>4082.0</v>
      </c>
      <c r="D229" s="48">
        <v>4082.0</v>
      </c>
      <c r="E229" s="48"/>
      <c r="F229" s="85">
        <v>30.0</v>
      </c>
      <c r="G229" s="50">
        <v>30.0</v>
      </c>
      <c r="H229" s="178">
        <v>136.06666666666666</v>
      </c>
      <c r="I229" s="188">
        <v>794.18</v>
      </c>
      <c r="J229" s="31" t="s">
        <v>452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46026.0</v>
      </c>
      <c r="B230" s="47"/>
      <c r="C230" s="47">
        <v>6577.0</v>
      </c>
      <c r="D230" s="48">
        <v>6577.0</v>
      </c>
      <c r="E230" s="48"/>
      <c r="F230" s="85">
        <v>39.0</v>
      </c>
      <c r="G230" s="50">
        <v>39.0</v>
      </c>
      <c r="H230" s="85">
        <v>168.64102564102564</v>
      </c>
      <c r="I230" s="188">
        <v>0.0</v>
      </c>
      <c r="J230" s="31" t="s">
        <v>457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46025.0</v>
      </c>
      <c r="B231" s="47"/>
      <c r="C231" s="47">
        <v>8206.0</v>
      </c>
      <c r="D231" s="48">
        <v>8206.0</v>
      </c>
      <c r="E231" s="48"/>
      <c r="F231" s="85">
        <v>48.0</v>
      </c>
      <c r="G231" s="50">
        <v>48.0</v>
      </c>
      <c r="H231" s="85">
        <v>170.95833333333334</v>
      </c>
      <c r="I231" s="188">
        <v>0.0</v>
      </c>
      <c r="J231" s="31" t="s">
        <v>451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46024.0</v>
      </c>
      <c r="B232" s="47"/>
      <c r="C232" s="47">
        <v>5114.4</v>
      </c>
      <c r="D232" s="48">
        <v>5114.4</v>
      </c>
      <c r="E232" s="48"/>
      <c r="F232" s="85">
        <v>35.0</v>
      </c>
      <c r="G232" s="50">
        <v>35.0</v>
      </c>
      <c r="H232" s="85">
        <v>146.12571428571428</v>
      </c>
      <c r="I232" s="188">
        <v>2691.33</v>
      </c>
      <c r="J232" s="31" t="s">
        <v>454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46">
        <v>46023.0</v>
      </c>
      <c r="B233" s="47"/>
      <c r="C233" s="47">
        <v>2224.0</v>
      </c>
      <c r="D233" s="48">
        <v>2224.0</v>
      </c>
      <c r="E233" s="48"/>
      <c r="F233" s="85">
        <v>14.0</v>
      </c>
      <c r="G233" s="50">
        <v>14.0</v>
      </c>
      <c r="H233" s="85">
        <v>158.85714285714286</v>
      </c>
      <c r="I233" s="188">
        <v>0.0</v>
      </c>
      <c r="J233" s="31" t="s">
        <v>455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88"/>
    <col customWidth="1" min="10" max="10" width="3.5"/>
    <col customWidth="1" min="11" max="11" width="14.38"/>
  </cols>
  <sheetData>
    <row r="1">
      <c r="A1" s="21" t="s">
        <v>6</v>
      </c>
      <c r="B1" s="22">
        <v>11.0</v>
      </c>
      <c r="C1" s="23" t="s">
        <v>255</v>
      </c>
      <c r="D1" s="24"/>
      <c r="E1" s="23" t="s">
        <v>261</v>
      </c>
      <c r="F1" s="25" t="s">
        <v>494</v>
      </c>
      <c r="G1" s="26" t="s">
        <v>265</v>
      </c>
      <c r="H1" s="25" t="s">
        <v>450</v>
      </c>
      <c r="I1" s="198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0.0</v>
      </c>
      <c r="D2" s="33"/>
      <c r="E2" s="33"/>
      <c r="F2" s="33">
        <v>0.0</v>
      </c>
      <c r="G2" s="34"/>
      <c r="H2" s="34"/>
      <c r="I2" s="108">
        <v>94.22333333333334</v>
      </c>
      <c r="J2" s="28"/>
      <c r="K2" s="157"/>
      <c r="L2" s="196">
        <v>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110" t="s">
        <v>301</v>
      </c>
      <c r="I3" s="199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46232.0</v>
      </c>
      <c r="B4" s="84"/>
      <c r="C4" s="84">
        <v>0.0</v>
      </c>
      <c r="D4" s="85"/>
      <c r="E4" s="85"/>
      <c r="F4" s="85">
        <v>0.0</v>
      </c>
      <c r="G4" s="113"/>
      <c r="H4" s="114"/>
      <c r="I4" s="200">
        <v>92.65</v>
      </c>
      <c r="J4" s="31" t="s">
        <v>456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46231.0</v>
      </c>
      <c r="B5" s="93"/>
      <c r="C5" s="84">
        <v>0.0</v>
      </c>
      <c r="D5" s="85"/>
      <c r="E5" s="49"/>
      <c r="F5" s="85">
        <v>0.0</v>
      </c>
      <c r="G5" s="113"/>
      <c r="H5" s="114"/>
      <c r="I5" s="200">
        <v>87.73</v>
      </c>
      <c r="J5" s="31" t="s">
        <v>453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46230.0</v>
      </c>
      <c r="B6" s="93"/>
      <c r="C6" s="84">
        <v>0.0</v>
      </c>
      <c r="D6" s="85"/>
      <c r="E6" s="49"/>
      <c r="F6" s="85">
        <v>0.0</v>
      </c>
      <c r="G6" s="113"/>
      <c r="H6" s="114"/>
      <c r="I6" s="200">
        <v>102.29</v>
      </c>
      <c r="J6" s="31" t="s">
        <v>452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/>
      <c r="B7" s="93"/>
      <c r="C7" s="84"/>
      <c r="D7" s="49"/>
      <c r="E7" s="49"/>
      <c r="F7" s="85"/>
      <c r="G7" s="94"/>
      <c r="H7" s="173"/>
      <c r="I7" s="200"/>
      <c r="J7" s="31"/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/>
      <c r="B8" s="93"/>
      <c r="C8" s="84"/>
      <c r="D8" s="49"/>
      <c r="E8" s="49"/>
      <c r="F8" s="85"/>
      <c r="G8" s="94"/>
      <c r="H8" s="173"/>
      <c r="I8" s="200"/>
      <c r="J8" s="31"/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/>
      <c r="B9" s="93"/>
      <c r="C9" s="84"/>
      <c r="D9" s="49"/>
      <c r="E9" s="49"/>
      <c r="F9" s="85"/>
      <c r="G9" s="94"/>
      <c r="H9" s="173"/>
      <c r="I9" s="200"/>
      <c r="J9" s="31"/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/>
      <c r="B10" s="93"/>
      <c r="C10" s="84"/>
      <c r="D10" s="49"/>
      <c r="E10" s="49"/>
      <c r="F10" s="85"/>
      <c r="G10" s="94"/>
      <c r="H10" s="173"/>
      <c r="I10" s="200"/>
      <c r="J10" s="31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/>
      <c r="B11" s="93"/>
      <c r="C11" s="84"/>
      <c r="D11" s="49"/>
      <c r="E11" s="49"/>
      <c r="F11" s="85"/>
      <c r="G11" s="94"/>
      <c r="H11" s="173"/>
      <c r="I11" s="200"/>
      <c r="J11" s="3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/>
      <c r="B12" s="93"/>
      <c r="C12" s="84"/>
      <c r="D12" s="49"/>
      <c r="E12" s="49"/>
      <c r="F12" s="85"/>
      <c r="G12" s="94"/>
      <c r="H12" s="173"/>
      <c r="I12" s="200"/>
      <c r="J12" s="3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/>
      <c r="B13" s="93"/>
      <c r="C13" s="84"/>
      <c r="D13" s="49"/>
      <c r="E13" s="49"/>
      <c r="F13" s="85"/>
      <c r="G13" s="94"/>
      <c r="H13" s="173"/>
      <c r="I13" s="200"/>
      <c r="J13" s="3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/>
      <c r="B14" s="84"/>
      <c r="C14" s="84"/>
      <c r="D14" s="85"/>
      <c r="E14" s="85"/>
      <c r="F14" s="85"/>
      <c r="G14" s="113"/>
      <c r="H14" s="114"/>
      <c r="I14" s="200"/>
      <c r="J14" s="3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/>
      <c r="B15" s="84"/>
      <c r="C15" s="84"/>
      <c r="D15" s="85"/>
      <c r="E15" s="85"/>
      <c r="F15" s="85"/>
      <c r="G15" s="113"/>
      <c r="H15" s="114"/>
      <c r="I15" s="200"/>
      <c r="J15" s="3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/>
      <c r="B16" s="84"/>
      <c r="C16" s="93"/>
      <c r="D16" s="85"/>
      <c r="E16" s="85"/>
      <c r="F16" s="49"/>
      <c r="G16" s="113"/>
      <c r="H16" s="114"/>
      <c r="I16" s="201"/>
      <c r="J16" s="3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/>
      <c r="B17" s="84"/>
      <c r="C17" s="84"/>
      <c r="D17" s="85"/>
      <c r="E17" s="85"/>
      <c r="F17" s="85"/>
      <c r="G17" s="113"/>
      <c r="H17" s="114"/>
      <c r="I17" s="200"/>
      <c r="J17" s="3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/>
      <c r="B18" s="84"/>
      <c r="C18" s="84"/>
      <c r="D18" s="85"/>
      <c r="E18" s="85"/>
      <c r="F18" s="85"/>
      <c r="G18" s="113"/>
      <c r="H18" s="114"/>
      <c r="I18" s="200"/>
      <c r="J18" s="3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/>
      <c r="B19" s="84"/>
      <c r="C19" s="84"/>
      <c r="D19" s="85"/>
      <c r="E19" s="85"/>
      <c r="F19" s="85"/>
      <c r="G19" s="113"/>
      <c r="H19" s="114"/>
      <c r="I19" s="200"/>
      <c r="J19" s="31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/>
      <c r="B20" s="84"/>
      <c r="C20" s="84"/>
      <c r="D20" s="85"/>
      <c r="E20" s="85"/>
      <c r="F20" s="85"/>
      <c r="G20" s="113"/>
      <c r="H20" s="114"/>
      <c r="I20" s="200"/>
      <c r="J20" s="31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/>
      <c r="B21" s="84"/>
      <c r="C21" s="84"/>
      <c r="D21" s="85"/>
      <c r="E21" s="85"/>
      <c r="F21" s="85"/>
      <c r="G21" s="113"/>
      <c r="H21" s="114"/>
      <c r="I21" s="200"/>
      <c r="J21" s="31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/>
      <c r="B22" s="84"/>
      <c r="C22" s="84"/>
      <c r="D22" s="85"/>
      <c r="E22" s="85"/>
      <c r="F22" s="85"/>
      <c r="G22" s="113"/>
      <c r="H22" s="114"/>
      <c r="I22" s="200"/>
      <c r="J22" s="3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/>
      <c r="B23" s="84"/>
      <c r="C23" s="84"/>
      <c r="D23" s="85"/>
      <c r="E23" s="85"/>
      <c r="F23" s="85"/>
      <c r="G23" s="113"/>
      <c r="H23" s="114"/>
      <c r="I23" s="200"/>
      <c r="J23" s="3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/>
      <c r="B24" s="84"/>
      <c r="C24" s="84"/>
      <c r="D24" s="85"/>
      <c r="E24" s="85"/>
      <c r="F24" s="85"/>
      <c r="G24" s="113"/>
      <c r="H24" s="114"/>
      <c r="I24" s="200"/>
      <c r="J24" s="31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/>
      <c r="B25" s="84"/>
      <c r="C25" s="84"/>
      <c r="D25" s="85"/>
      <c r="E25" s="85"/>
      <c r="F25" s="85"/>
      <c r="G25" s="113"/>
      <c r="H25" s="114"/>
      <c r="I25" s="200"/>
      <c r="J25" s="3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/>
      <c r="B26" s="84"/>
      <c r="C26" s="84"/>
      <c r="D26" s="85"/>
      <c r="E26" s="85"/>
      <c r="F26" s="85"/>
      <c r="G26" s="113"/>
      <c r="H26" s="114"/>
      <c r="I26" s="200"/>
      <c r="J26" s="31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/>
      <c r="B27" s="84"/>
      <c r="C27" s="84"/>
      <c r="D27" s="85"/>
      <c r="E27" s="85"/>
      <c r="F27" s="85"/>
      <c r="G27" s="113"/>
      <c r="H27" s="114"/>
      <c r="I27" s="200"/>
      <c r="J27" s="31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/>
      <c r="B28" s="84"/>
      <c r="C28" s="84"/>
      <c r="D28" s="85"/>
      <c r="E28" s="85"/>
      <c r="F28" s="85"/>
      <c r="G28" s="113"/>
      <c r="H28" s="114"/>
      <c r="I28" s="200"/>
      <c r="J28" s="3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/>
      <c r="B29" s="84"/>
      <c r="C29" s="84"/>
      <c r="D29" s="85"/>
      <c r="E29" s="85"/>
      <c r="F29" s="85"/>
      <c r="G29" s="113"/>
      <c r="H29" s="114"/>
      <c r="I29" s="200"/>
      <c r="J29" s="31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/>
      <c r="B30" s="84"/>
      <c r="C30" s="84"/>
      <c r="D30" s="85"/>
      <c r="E30" s="85"/>
      <c r="F30" s="85"/>
      <c r="G30" s="113"/>
      <c r="H30" s="114"/>
      <c r="I30" s="200"/>
      <c r="J30" s="3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/>
      <c r="B31" s="84"/>
      <c r="C31" s="84"/>
      <c r="D31" s="85"/>
      <c r="E31" s="85"/>
      <c r="F31" s="85"/>
      <c r="G31" s="113"/>
      <c r="H31" s="114"/>
      <c r="I31" s="200"/>
      <c r="J31" s="31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/>
      <c r="B32" s="84"/>
      <c r="C32" s="93"/>
      <c r="D32" s="85"/>
      <c r="E32" s="85"/>
      <c r="F32" s="49"/>
      <c r="G32" s="113"/>
      <c r="H32" s="114"/>
      <c r="I32" s="201"/>
      <c r="J32" s="31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/>
      <c r="B33" s="93"/>
      <c r="C33" s="84"/>
      <c r="D33" s="49"/>
      <c r="E33" s="49"/>
      <c r="F33" s="85"/>
      <c r="G33" s="94"/>
      <c r="H33" s="173"/>
      <c r="I33" s="200"/>
      <c r="J33" s="31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/>
      <c r="B34" s="84"/>
      <c r="C34" s="84"/>
      <c r="D34" s="85"/>
      <c r="E34" s="85"/>
      <c r="F34" s="85"/>
      <c r="G34" s="113"/>
      <c r="H34" s="114"/>
      <c r="I34" s="200"/>
      <c r="J34" s="3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/>
      <c r="B35" s="84"/>
      <c r="C35" s="84"/>
      <c r="D35" s="85"/>
      <c r="E35" s="85"/>
      <c r="F35" s="85"/>
      <c r="G35" s="113"/>
      <c r="H35" s="114"/>
      <c r="I35" s="200"/>
      <c r="J35" s="3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/>
      <c r="B36" s="84"/>
      <c r="C36" s="84"/>
      <c r="D36" s="85"/>
      <c r="E36" s="85"/>
      <c r="F36" s="85"/>
      <c r="G36" s="113"/>
      <c r="H36" s="114"/>
      <c r="I36" s="200"/>
      <c r="J36" s="3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/>
      <c r="B37" s="84"/>
      <c r="C37" s="84"/>
      <c r="D37" s="85"/>
      <c r="E37" s="85"/>
      <c r="F37" s="85"/>
      <c r="G37" s="113"/>
      <c r="H37" s="114"/>
      <c r="I37" s="200"/>
      <c r="J37" s="3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/>
      <c r="B38" s="84"/>
      <c r="C38" s="93"/>
      <c r="D38" s="85"/>
      <c r="E38" s="85"/>
      <c r="F38" s="49"/>
      <c r="G38" s="113"/>
      <c r="H38" s="114"/>
      <c r="I38" s="201"/>
      <c r="J38" s="3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/>
      <c r="B39" s="93"/>
      <c r="C39" s="84"/>
      <c r="D39" s="49"/>
      <c r="E39" s="49"/>
      <c r="F39" s="85"/>
      <c r="G39" s="94"/>
      <c r="H39" s="173"/>
      <c r="I39" s="200"/>
      <c r="J39" s="3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/>
      <c r="B40" s="84"/>
      <c r="C40" s="84"/>
      <c r="D40" s="85"/>
      <c r="E40" s="85"/>
      <c r="F40" s="85"/>
      <c r="G40" s="113"/>
      <c r="H40" s="114"/>
      <c r="I40" s="200"/>
      <c r="J40" s="31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/>
      <c r="B41" s="84"/>
      <c r="C41" s="84"/>
      <c r="D41" s="85"/>
      <c r="E41" s="85"/>
      <c r="F41" s="85"/>
      <c r="G41" s="113"/>
      <c r="H41" s="114"/>
      <c r="I41" s="200"/>
      <c r="J41" s="31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/>
      <c r="B42" s="84"/>
      <c r="C42" s="84"/>
      <c r="D42" s="85"/>
      <c r="E42" s="85"/>
      <c r="F42" s="85"/>
      <c r="G42" s="113"/>
      <c r="H42" s="114"/>
      <c r="I42" s="200"/>
      <c r="J42" s="31"/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/>
      <c r="B43" s="84"/>
      <c r="C43" s="84"/>
      <c r="D43" s="85"/>
      <c r="E43" s="85"/>
      <c r="F43" s="85"/>
      <c r="G43" s="113"/>
      <c r="H43" s="114"/>
      <c r="I43" s="200"/>
      <c r="J43" s="31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/>
      <c r="B44" s="84"/>
      <c r="C44" s="84"/>
      <c r="D44" s="85"/>
      <c r="E44" s="85"/>
      <c r="F44" s="85"/>
      <c r="G44" s="113"/>
      <c r="H44" s="114"/>
      <c r="I44" s="200"/>
      <c r="J44" s="31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/>
      <c r="B45" s="84"/>
      <c r="C45" s="93"/>
      <c r="D45" s="85"/>
      <c r="E45" s="85"/>
      <c r="F45" s="49"/>
      <c r="G45" s="113"/>
      <c r="H45" s="114"/>
      <c r="I45" s="201"/>
      <c r="J45" s="31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/>
      <c r="B46" s="84"/>
      <c r="C46" s="84"/>
      <c r="D46" s="85"/>
      <c r="E46" s="85"/>
      <c r="F46" s="85"/>
      <c r="G46" s="113"/>
      <c r="H46" s="114"/>
      <c r="I46" s="200"/>
      <c r="J46" s="31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/>
      <c r="B47" s="84"/>
      <c r="C47" s="84"/>
      <c r="D47" s="85"/>
      <c r="E47" s="85"/>
      <c r="F47" s="85"/>
      <c r="G47" s="113"/>
      <c r="H47" s="114"/>
      <c r="I47" s="200"/>
      <c r="J47" s="31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/>
      <c r="B48" s="84"/>
      <c r="C48" s="84"/>
      <c r="D48" s="85"/>
      <c r="E48" s="85"/>
      <c r="F48" s="85"/>
      <c r="G48" s="113"/>
      <c r="H48" s="114"/>
      <c r="I48" s="200"/>
      <c r="J48" s="31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/>
      <c r="B49" s="84"/>
      <c r="C49" s="84"/>
      <c r="D49" s="85"/>
      <c r="E49" s="85"/>
      <c r="F49" s="85"/>
      <c r="G49" s="113"/>
      <c r="H49" s="114"/>
      <c r="I49" s="200"/>
      <c r="J49" s="3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/>
      <c r="B50" s="84"/>
      <c r="C50" s="84"/>
      <c r="D50" s="85"/>
      <c r="E50" s="85"/>
      <c r="F50" s="85"/>
      <c r="G50" s="113"/>
      <c r="H50" s="114"/>
      <c r="I50" s="200"/>
      <c r="J50" s="3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/>
      <c r="B51" s="84"/>
      <c r="C51" s="84"/>
      <c r="D51" s="85"/>
      <c r="E51" s="85"/>
      <c r="F51" s="85"/>
      <c r="G51" s="113"/>
      <c r="H51" s="114"/>
      <c r="I51" s="200"/>
      <c r="J51" s="3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/>
      <c r="B52" s="84"/>
      <c r="C52" s="84"/>
      <c r="D52" s="85"/>
      <c r="E52" s="85"/>
      <c r="F52" s="85"/>
      <c r="G52" s="113"/>
      <c r="H52" s="114"/>
      <c r="I52" s="200"/>
      <c r="J52" s="31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/>
      <c r="B53" s="84"/>
      <c r="C53" s="93"/>
      <c r="D53" s="85"/>
      <c r="E53" s="85"/>
      <c r="F53" s="49"/>
      <c r="G53" s="113"/>
      <c r="H53" s="114"/>
      <c r="I53" s="201"/>
      <c r="J53" s="31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/>
      <c r="B54" s="84"/>
      <c r="C54" s="84"/>
      <c r="D54" s="85"/>
      <c r="E54" s="85"/>
      <c r="F54" s="85"/>
      <c r="G54" s="113"/>
      <c r="H54" s="114"/>
      <c r="I54" s="200"/>
      <c r="J54" s="3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/>
      <c r="B55" s="84"/>
      <c r="C55" s="84"/>
      <c r="D55" s="85"/>
      <c r="E55" s="85"/>
      <c r="F55" s="85"/>
      <c r="G55" s="113"/>
      <c r="H55" s="114"/>
      <c r="I55" s="200"/>
      <c r="J55" s="31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/>
      <c r="B56" s="84"/>
      <c r="C56" s="84"/>
      <c r="D56" s="85"/>
      <c r="E56" s="85"/>
      <c r="F56" s="85"/>
      <c r="G56" s="113"/>
      <c r="H56" s="114"/>
      <c r="I56" s="200"/>
      <c r="J56" s="3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/>
      <c r="B57" s="84"/>
      <c r="C57" s="84"/>
      <c r="D57" s="85"/>
      <c r="E57" s="85"/>
      <c r="F57" s="85"/>
      <c r="G57" s="113"/>
      <c r="H57" s="114"/>
      <c r="I57" s="200"/>
      <c r="J57" s="3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/>
      <c r="B58" s="84"/>
      <c r="C58" s="84"/>
      <c r="D58" s="85"/>
      <c r="E58" s="85"/>
      <c r="F58" s="85"/>
      <c r="G58" s="113"/>
      <c r="H58" s="114"/>
      <c r="I58" s="200"/>
      <c r="J58" s="3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/>
      <c r="B59" s="84"/>
      <c r="C59" s="84"/>
      <c r="D59" s="85"/>
      <c r="E59" s="85"/>
      <c r="F59" s="85"/>
      <c r="G59" s="113"/>
      <c r="H59" s="114"/>
      <c r="I59" s="200"/>
      <c r="J59" s="3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/>
      <c r="B60" s="84"/>
      <c r="C60" s="84"/>
      <c r="D60" s="85"/>
      <c r="E60" s="85"/>
      <c r="F60" s="85"/>
      <c r="G60" s="113"/>
      <c r="H60" s="114"/>
      <c r="I60" s="200"/>
      <c r="J60" s="3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/>
      <c r="B61" s="84"/>
      <c r="C61" s="93"/>
      <c r="D61" s="85"/>
      <c r="E61" s="85"/>
      <c r="F61" s="49"/>
      <c r="G61" s="113"/>
      <c r="H61" s="114"/>
      <c r="I61" s="201"/>
      <c r="J61" s="3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/>
      <c r="B62" s="93"/>
      <c r="C62" s="84"/>
      <c r="D62" s="49"/>
      <c r="E62" s="49"/>
      <c r="F62" s="85"/>
      <c r="G62" s="94"/>
      <c r="H62" s="173"/>
      <c r="I62" s="200"/>
      <c r="J62" s="3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/>
      <c r="B63" s="84"/>
      <c r="C63" s="84"/>
      <c r="D63" s="85"/>
      <c r="E63" s="85"/>
      <c r="F63" s="85"/>
      <c r="G63" s="113"/>
      <c r="H63" s="114"/>
      <c r="I63" s="200"/>
      <c r="J63" s="3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/>
      <c r="B64" s="84"/>
      <c r="C64" s="84"/>
      <c r="D64" s="85"/>
      <c r="E64" s="85"/>
      <c r="F64" s="85"/>
      <c r="G64" s="113"/>
      <c r="H64" s="114"/>
      <c r="I64" s="200"/>
      <c r="J64" s="31"/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/>
      <c r="B65" s="84"/>
      <c r="C65" s="84"/>
      <c r="D65" s="85"/>
      <c r="E65" s="85"/>
      <c r="F65" s="85"/>
      <c r="G65" s="113"/>
      <c r="H65" s="114"/>
      <c r="I65" s="200"/>
      <c r="J65" s="31"/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/>
      <c r="B66" s="84"/>
      <c r="C66" s="84"/>
      <c r="D66" s="85"/>
      <c r="E66" s="85"/>
      <c r="F66" s="85"/>
      <c r="G66" s="113"/>
      <c r="H66" s="114"/>
      <c r="I66" s="200"/>
      <c r="J66" s="31"/>
      <c r="K66" s="52"/>
      <c r="L66" s="158" t="s">
        <v>483</v>
      </c>
      <c r="M66" s="158"/>
      <c r="N66" s="159"/>
      <c r="O66" s="52"/>
      <c r="P66" s="41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/>
      <c r="B67" s="84"/>
      <c r="C67" s="84"/>
      <c r="D67" s="85"/>
      <c r="E67" s="85"/>
      <c r="F67" s="85"/>
      <c r="G67" s="113"/>
      <c r="H67" s="114"/>
      <c r="I67" s="200"/>
      <c r="J67" s="31"/>
      <c r="K67" s="52"/>
      <c r="L67" s="158" t="s">
        <v>483</v>
      </c>
      <c r="M67" s="158"/>
      <c r="N67" s="159"/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/>
      <c r="B68" s="93"/>
      <c r="C68" s="84"/>
      <c r="D68" s="49"/>
      <c r="E68" s="49"/>
      <c r="F68" s="85"/>
      <c r="G68" s="94"/>
      <c r="H68" s="173"/>
      <c r="I68" s="200"/>
      <c r="J68" s="31"/>
      <c r="K68" s="52"/>
      <c r="L68" s="158" t="s">
        <v>483</v>
      </c>
      <c r="M68" s="158"/>
      <c r="N68" s="159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/>
      <c r="B69" s="84"/>
      <c r="C69" s="84"/>
      <c r="D69" s="85"/>
      <c r="E69" s="85"/>
      <c r="F69" s="85"/>
      <c r="G69" s="113"/>
      <c r="H69" s="114"/>
      <c r="I69" s="200"/>
      <c r="J69" s="31"/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/>
      <c r="B70" s="84"/>
      <c r="C70" s="93"/>
      <c r="D70" s="85"/>
      <c r="E70" s="85"/>
      <c r="F70" s="49"/>
      <c r="G70" s="113"/>
      <c r="H70" s="114"/>
      <c r="I70" s="201"/>
      <c r="J70" s="31"/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/>
      <c r="B71" s="84"/>
      <c r="C71" s="84"/>
      <c r="D71" s="85"/>
      <c r="E71" s="85"/>
      <c r="F71" s="85"/>
      <c r="G71" s="113"/>
      <c r="H71" s="114"/>
      <c r="I71" s="200"/>
      <c r="J71" s="31"/>
      <c r="K71" s="52"/>
      <c r="L71" s="161"/>
      <c r="M71" s="87"/>
      <c r="N71" s="160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/>
      <c r="B72" s="93"/>
      <c r="C72" s="84"/>
      <c r="D72" s="49"/>
      <c r="E72" s="49"/>
      <c r="F72" s="85"/>
      <c r="G72" s="94"/>
      <c r="H72" s="173"/>
      <c r="I72" s="200"/>
      <c r="J72" s="3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/>
      <c r="B73" s="84"/>
      <c r="C73" s="84"/>
      <c r="D73" s="85"/>
      <c r="E73" s="85"/>
      <c r="F73" s="85"/>
      <c r="G73" s="113"/>
      <c r="H73" s="114"/>
      <c r="I73" s="200"/>
      <c r="J73" s="3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/>
      <c r="B74" s="93"/>
      <c r="C74" s="84"/>
      <c r="D74" s="85"/>
      <c r="E74" s="49"/>
      <c r="F74" s="85"/>
      <c r="G74" s="113"/>
      <c r="H74" s="114"/>
      <c r="I74" s="200"/>
      <c r="J74" s="3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/>
      <c r="B75" s="84"/>
      <c r="C75" s="84"/>
      <c r="D75" s="85"/>
      <c r="E75" s="85"/>
      <c r="F75" s="85"/>
      <c r="G75" s="113"/>
      <c r="H75" s="114"/>
      <c r="I75" s="200"/>
      <c r="J75" s="3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/>
      <c r="B76" s="93"/>
      <c r="C76" s="84"/>
      <c r="D76" s="49"/>
      <c r="E76" s="49"/>
      <c r="F76" s="85"/>
      <c r="G76" s="94"/>
      <c r="H76" s="173"/>
      <c r="I76" s="200"/>
      <c r="J76" s="3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/>
      <c r="B77" s="84"/>
      <c r="C77" s="84"/>
      <c r="D77" s="85"/>
      <c r="E77" s="85"/>
      <c r="F77" s="85"/>
      <c r="G77" s="113"/>
      <c r="H77" s="114"/>
      <c r="I77" s="200"/>
      <c r="J77" s="3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/>
      <c r="B78" s="84"/>
      <c r="C78" s="93"/>
      <c r="D78" s="85"/>
      <c r="E78" s="85"/>
      <c r="F78" s="49"/>
      <c r="G78" s="113"/>
      <c r="H78" s="114"/>
      <c r="I78" s="201"/>
      <c r="J78" s="3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/>
      <c r="B79" s="84"/>
      <c r="C79" s="84"/>
      <c r="D79" s="85"/>
      <c r="E79" s="85"/>
      <c r="F79" s="85"/>
      <c r="G79" s="113"/>
      <c r="H79" s="114"/>
      <c r="I79" s="200"/>
      <c r="J79" s="3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/>
      <c r="B80" s="84"/>
      <c r="C80" s="84"/>
      <c r="D80" s="85"/>
      <c r="E80" s="85"/>
      <c r="F80" s="85"/>
      <c r="G80" s="113"/>
      <c r="H80" s="114"/>
      <c r="I80" s="200"/>
      <c r="J80" s="3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/>
      <c r="B81" s="84"/>
      <c r="C81" s="84"/>
      <c r="D81" s="85"/>
      <c r="E81" s="85"/>
      <c r="F81" s="85"/>
      <c r="G81" s="113"/>
      <c r="H81" s="114"/>
      <c r="I81" s="200"/>
      <c r="J81" s="3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/>
      <c r="B82" s="84"/>
      <c r="C82" s="84"/>
      <c r="D82" s="85"/>
      <c r="E82" s="85"/>
      <c r="F82" s="85"/>
      <c r="G82" s="113"/>
      <c r="H82" s="114"/>
      <c r="I82" s="200"/>
      <c r="J82" s="3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/>
      <c r="B83" s="84"/>
      <c r="C83" s="84"/>
      <c r="D83" s="85"/>
      <c r="E83" s="85"/>
      <c r="F83" s="85"/>
      <c r="G83" s="113"/>
      <c r="H83" s="114"/>
      <c r="I83" s="200"/>
      <c r="J83" s="3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/>
      <c r="B84" s="84"/>
      <c r="C84" s="84"/>
      <c r="D84" s="85"/>
      <c r="E84" s="85"/>
      <c r="F84" s="85"/>
      <c r="G84" s="113"/>
      <c r="H84" s="114"/>
      <c r="I84" s="200"/>
      <c r="J84" s="3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/>
      <c r="B85" s="93"/>
      <c r="C85" s="84"/>
      <c r="D85" s="49"/>
      <c r="E85" s="49"/>
      <c r="F85" s="85"/>
      <c r="G85" s="94"/>
      <c r="H85" s="173"/>
      <c r="I85" s="200"/>
      <c r="J85" s="3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/>
      <c r="B86" s="84"/>
      <c r="C86" s="84"/>
      <c r="D86" s="85"/>
      <c r="E86" s="85"/>
      <c r="F86" s="85"/>
      <c r="G86" s="113"/>
      <c r="H86" s="114"/>
      <c r="I86" s="200"/>
      <c r="J86" s="3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/>
      <c r="B87" s="93"/>
      <c r="C87" s="84"/>
      <c r="D87" s="49"/>
      <c r="E87" s="49"/>
      <c r="F87" s="85"/>
      <c r="G87" s="94"/>
      <c r="H87" s="173"/>
      <c r="I87" s="200"/>
      <c r="J87" s="3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/>
      <c r="B88" s="93"/>
      <c r="C88" s="84"/>
      <c r="D88" s="49"/>
      <c r="E88" s="49"/>
      <c r="F88" s="85"/>
      <c r="G88" s="94"/>
      <c r="H88" s="173"/>
      <c r="I88" s="200"/>
      <c r="J88" s="3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/>
      <c r="B89" s="84"/>
      <c r="C89" s="84"/>
      <c r="D89" s="85"/>
      <c r="E89" s="85"/>
      <c r="F89" s="85"/>
      <c r="G89" s="113"/>
      <c r="H89" s="114"/>
      <c r="I89" s="200"/>
      <c r="J89" s="3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/>
      <c r="B90" s="84"/>
      <c r="C90" s="84"/>
      <c r="D90" s="85"/>
      <c r="E90" s="85"/>
      <c r="F90" s="85"/>
      <c r="G90" s="113"/>
      <c r="H90" s="114"/>
      <c r="I90" s="200"/>
      <c r="J90" s="3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/>
      <c r="B91" s="84"/>
      <c r="C91" s="84"/>
      <c r="D91" s="85"/>
      <c r="E91" s="85"/>
      <c r="F91" s="85"/>
      <c r="G91" s="113"/>
      <c r="H91" s="114"/>
      <c r="I91" s="200"/>
      <c r="J91" s="3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/>
      <c r="B92" s="93"/>
      <c r="C92" s="84"/>
      <c r="D92" s="49"/>
      <c r="E92" s="49"/>
      <c r="F92" s="85"/>
      <c r="G92" s="94"/>
      <c r="H92" s="173"/>
      <c r="I92" s="200"/>
      <c r="J92" s="3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/>
      <c r="B93" s="93"/>
      <c r="C93" s="84"/>
      <c r="D93" s="49"/>
      <c r="E93" s="49"/>
      <c r="F93" s="85"/>
      <c r="G93" s="94"/>
      <c r="H93" s="173"/>
      <c r="I93" s="200"/>
      <c r="J93" s="3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/>
      <c r="B94" s="84"/>
      <c r="C94" s="84"/>
      <c r="D94" s="85"/>
      <c r="E94" s="85"/>
      <c r="F94" s="85"/>
      <c r="G94" s="113"/>
      <c r="H94" s="114"/>
      <c r="I94" s="200"/>
      <c r="J94" s="3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/>
      <c r="B95" s="84"/>
      <c r="C95" s="84"/>
      <c r="D95" s="85"/>
      <c r="E95" s="85"/>
      <c r="F95" s="85"/>
      <c r="G95" s="113"/>
      <c r="H95" s="114"/>
      <c r="I95" s="200"/>
      <c r="J95" s="3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/>
      <c r="B96" s="84"/>
      <c r="C96" s="84"/>
      <c r="D96" s="85"/>
      <c r="E96" s="85"/>
      <c r="F96" s="85"/>
      <c r="G96" s="113"/>
      <c r="H96" s="114"/>
      <c r="I96" s="200"/>
      <c r="J96" s="3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/>
      <c r="B97" s="84"/>
      <c r="C97" s="93"/>
      <c r="D97" s="85"/>
      <c r="E97" s="85"/>
      <c r="F97" s="49"/>
      <c r="G97" s="113"/>
      <c r="H97" s="114"/>
      <c r="I97" s="201"/>
      <c r="J97" s="3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/>
      <c r="B98" s="93"/>
      <c r="C98" s="84"/>
      <c r="D98" s="49"/>
      <c r="E98" s="49"/>
      <c r="F98" s="85"/>
      <c r="G98" s="94"/>
      <c r="H98" s="173"/>
      <c r="I98" s="200"/>
      <c r="J98" s="3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/>
      <c r="B99" s="84"/>
      <c r="C99" s="84"/>
      <c r="D99" s="85"/>
      <c r="E99" s="85"/>
      <c r="F99" s="85"/>
      <c r="G99" s="113"/>
      <c r="H99" s="114"/>
      <c r="I99" s="200"/>
      <c r="J99" s="3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/>
      <c r="B100" s="93"/>
      <c r="C100" s="84"/>
      <c r="D100" s="85"/>
      <c r="E100" s="49"/>
      <c r="F100" s="85"/>
      <c r="G100" s="113"/>
      <c r="H100" s="114"/>
      <c r="I100" s="200"/>
      <c r="J100" s="3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/>
      <c r="B101" s="93"/>
      <c r="C101" s="84"/>
      <c r="D101" s="85"/>
      <c r="E101" s="49"/>
      <c r="F101" s="85"/>
      <c r="G101" s="113"/>
      <c r="H101" s="114"/>
      <c r="I101" s="200"/>
      <c r="J101" s="3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/>
      <c r="B102" s="84"/>
      <c r="C102" s="84"/>
      <c r="D102" s="85"/>
      <c r="E102" s="85"/>
      <c r="F102" s="85"/>
      <c r="G102" s="113"/>
      <c r="H102" s="114"/>
      <c r="I102" s="200"/>
      <c r="J102" s="3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/>
      <c r="B103" s="84"/>
      <c r="C103" s="84"/>
      <c r="D103" s="85"/>
      <c r="E103" s="85"/>
      <c r="F103" s="85"/>
      <c r="G103" s="113"/>
      <c r="H103" s="114"/>
      <c r="I103" s="200"/>
      <c r="J103" s="3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/>
      <c r="B104" s="84"/>
      <c r="C104" s="84"/>
      <c r="D104" s="85"/>
      <c r="E104" s="85"/>
      <c r="F104" s="85"/>
      <c r="G104" s="113"/>
      <c r="H104" s="114"/>
      <c r="I104" s="200"/>
      <c r="J104" s="3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/>
      <c r="B105" s="84"/>
      <c r="C105" s="84"/>
      <c r="D105" s="85"/>
      <c r="E105" s="85"/>
      <c r="F105" s="85"/>
      <c r="G105" s="113"/>
      <c r="H105" s="114"/>
      <c r="I105" s="200"/>
      <c r="J105" s="3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/>
      <c r="B106" s="84"/>
      <c r="C106" s="84"/>
      <c r="D106" s="85"/>
      <c r="E106" s="85"/>
      <c r="F106" s="85"/>
      <c r="G106" s="113"/>
      <c r="H106" s="114"/>
      <c r="I106" s="200"/>
      <c r="J106" s="3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/>
      <c r="B107" s="84"/>
      <c r="C107" s="84"/>
      <c r="D107" s="85"/>
      <c r="E107" s="85"/>
      <c r="F107" s="85"/>
      <c r="G107" s="113"/>
      <c r="H107" s="114"/>
      <c r="I107" s="200"/>
      <c r="J107" s="3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/>
      <c r="B108" s="84"/>
      <c r="C108" s="84"/>
      <c r="D108" s="85"/>
      <c r="E108" s="85"/>
      <c r="F108" s="85"/>
      <c r="G108" s="113"/>
      <c r="H108" s="114"/>
      <c r="I108" s="200"/>
      <c r="J108" s="3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/>
      <c r="B109" s="84"/>
      <c r="C109" s="84"/>
      <c r="D109" s="85"/>
      <c r="E109" s="85"/>
      <c r="F109" s="85"/>
      <c r="G109" s="113"/>
      <c r="H109" s="114"/>
      <c r="I109" s="200"/>
      <c r="J109" s="3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/>
      <c r="B110" s="84"/>
      <c r="C110" s="84"/>
      <c r="D110" s="85"/>
      <c r="E110" s="85"/>
      <c r="F110" s="85"/>
      <c r="G110" s="113"/>
      <c r="H110" s="114"/>
      <c r="I110" s="200"/>
      <c r="J110" s="3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/>
      <c r="B111" s="93"/>
      <c r="C111" s="84"/>
      <c r="D111" s="85"/>
      <c r="E111" s="49"/>
      <c r="F111" s="85"/>
      <c r="G111" s="113"/>
      <c r="H111" s="114"/>
      <c r="I111" s="200"/>
      <c r="J111" s="3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/>
      <c r="B112" s="84"/>
      <c r="C112" s="84"/>
      <c r="D112" s="85"/>
      <c r="E112" s="85"/>
      <c r="F112" s="85"/>
      <c r="G112" s="113"/>
      <c r="H112" s="114"/>
      <c r="I112" s="200"/>
      <c r="J112" s="3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/>
      <c r="B113" s="93"/>
      <c r="C113" s="84"/>
      <c r="D113" s="85"/>
      <c r="E113" s="49"/>
      <c r="F113" s="85"/>
      <c r="G113" s="113"/>
      <c r="H113" s="114"/>
      <c r="I113" s="200"/>
      <c r="J113" s="3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/>
      <c r="B114" s="84"/>
      <c r="C114" s="84"/>
      <c r="D114" s="85"/>
      <c r="E114" s="85"/>
      <c r="F114" s="85"/>
      <c r="G114" s="113"/>
      <c r="H114" s="114"/>
      <c r="I114" s="200"/>
      <c r="J114" s="3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/>
      <c r="B115" s="84"/>
      <c r="C115" s="84"/>
      <c r="D115" s="85"/>
      <c r="E115" s="85"/>
      <c r="F115" s="85"/>
      <c r="G115" s="113"/>
      <c r="H115" s="114"/>
      <c r="I115" s="200"/>
      <c r="J115" s="3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/>
      <c r="B116" s="93"/>
      <c r="C116" s="84"/>
      <c r="D116" s="85"/>
      <c r="E116" s="49"/>
      <c r="F116" s="85"/>
      <c r="G116" s="113"/>
      <c r="H116" s="114"/>
      <c r="I116" s="200"/>
      <c r="J116" s="3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/>
      <c r="B117" s="84"/>
      <c r="C117" s="84"/>
      <c r="D117" s="85"/>
      <c r="E117" s="85"/>
      <c r="F117" s="85"/>
      <c r="G117" s="113"/>
      <c r="H117" s="114"/>
      <c r="I117" s="200"/>
      <c r="J117" s="3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/>
      <c r="B118" s="93"/>
      <c r="C118" s="84"/>
      <c r="D118" s="85"/>
      <c r="E118" s="49"/>
      <c r="F118" s="85"/>
      <c r="G118" s="113"/>
      <c r="H118" s="114"/>
      <c r="I118" s="200"/>
      <c r="J118" s="3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/>
      <c r="B119" s="84"/>
      <c r="C119" s="84"/>
      <c r="D119" s="85"/>
      <c r="E119" s="85"/>
      <c r="F119" s="85"/>
      <c r="G119" s="113"/>
      <c r="H119" s="114"/>
      <c r="I119" s="200"/>
      <c r="J119" s="3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55"/>
      <c r="B120" s="84"/>
      <c r="C120" s="84"/>
      <c r="D120" s="85"/>
      <c r="E120" s="85"/>
      <c r="F120" s="85"/>
      <c r="G120" s="50"/>
      <c r="H120" s="170"/>
      <c r="I120" s="200"/>
      <c r="J120" s="3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55"/>
      <c r="B121" s="84"/>
      <c r="C121" s="84"/>
      <c r="D121" s="85"/>
      <c r="E121" s="85"/>
      <c r="F121" s="85"/>
      <c r="G121" s="50"/>
      <c r="H121" s="170"/>
      <c r="I121" s="200"/>
      <c r="J121" s="3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55"/>
      <c r="B122" s="84"/>
      <c r="C122" s="84"/>
      <c r="D122" s="85"/>
      <c r="E122" s="85"/>
      <c r="F122" s="85"/>
      <c r="G122" s="50"/>
      <c r="H122" s="170"/>
      <c r="I122" s="200"/>
      <c r="J122" s="3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55"/>
      <c r="B123" s="84"/>
      <c r="C123" s="84"/>
      <c r="D123" s="85"/>
      <c r="E123" s="85"/>
      <c r="F123" s="85"/>
      <c r="G123" s="50"/>
      <c r="H123" s="170"/>
      <c r="I123" s="200"/>
      <c r="J123" s="3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55"/>
      <c r="B124" s="84"/>
      <c r="C124" s="84"/>
      <c r="D124" s="85"/>
      <c r="E124" s="85"/>
      <c r="F124" s="85"/>
      <c r="G124" s="50"/>
      <c r="H124" s="170"/>
      <c r="I124" s="200"/>
      <c r="J124" s="3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/>
      <c r="B125" s="84"/>
      <c r="C125" s="93"/>
      <c r="D125" s="85"/>
      <c r="E125" s="85"/>
      <c r="F125" s="49"/>
      <c r="G125" s="113"/>
      <c r="H125" s="114"/>
      <c r="I125" s="201"/>
      <c r="J125" s="3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55"/>
      <c r="B126" s="84"/>
      <c r="C126" s="84"/>
      <c r="D126" s="85"/>
      <c r="E126" s="85"/>
      <c r="F126" s="85"/>
      <c r="G126" s="50"/>
      <c r="H126" s="170"/>
      <c r="I126" s="200"/>
      <c r="J126" s="3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55"/>
      <c r="B127" s="84"/>
      <c r="C127" s="84"/>
      <c r="D127" s="85"/>
      <c r="E127" s="85"/>
      <c r="F127" s="85"/>
      <c r="G127" s="50"/>
      <c r="H127" s="170"/>
      <c r="I127" s="200"/>
      <c r="J127" s="3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55"/>
      <c r="B128" s="84"/>
      <c r="C128" s="84"/>
      <c r="D128" s="85"/>
      <c r="E128" s="85"/>
      <c r="F128" s="85"/>
      <c r="G128" s="50"/>
      <c r="H128" s="170"/>
      <c r="I128" s="200"/>
      <c r="J128" s="3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55"/>
      <c r="B129" s="47"/>
      <c r="C129" s="47"/>
      <c r="D129" s="48"/>
      <c r="E129" s="48"/>
      <c r="F129" s="85"/>
      <c r="G129" s="50"/>
      <c r="H129" s="170"/>
      <c r="I129" s="200"/>
      <c r="J129" s="3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/>
      <c r="B130" s="84"/>
      <c r="C130" s="93"/>
      <c r="D130" s="85"/>
      <c r="E130" s="85"/>
      <c r="F130" s="49"/>
      <c r="G130" s="113"/>
      <c r="H130" s="114"/>
      <c r="I130" s="201"/>
      <c r="J130" s="3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55"/>
      <c r="B131" s="47"/>
      <c r="C131" s="47"/>
      <c r="D131" s="48"/>
      <c r="E131" s="48"/>
      <c r="F131" s="85"/>
      <c r="G131" s="54"/>
      <c r="H131" s="170"/>
      <c r="I131" s="200"/>
      <c r="J131" s="3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55"/>
      <c r="B132" s="47"/>
      <c r="C132" s="47"/>
      <c r="D132" s="48"/>
      <c r="E132" s="48"/>
      <c r="F132" s="85"/>
      <c r="G132" s="54"/>
      <c r="H132" s="170"/>
      <c r="I132" s="200"/>
      <c r="J132" s="3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55"/>
      <c r="B133" s="47"/>
      <c r="C133" s="47"/>
      <c r="D133" s="48"/>
      <c r="E133" s="48"/>
      <c r="F133" s="85"/>
      <c r="G133" s="54"/>
      <c r="H133" s="170"/>
      <c r="I133" s="200"/>
      <c r="J133" s="3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55"/>
      <c r="B134" s="47"/>
      <c r="C134" s="47"/>
      <c r="D134" s="48"/>
      <c r="E134" s="48"/>
      <c r="F134" s="85"/>
      <c r="G134" s="54"/>
      <c r="H134" s="170"/>
      <c r="I134" s="200"/>
      <c r="J134" s="3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55"/>
      <c r="B135" s="47"/>
      <c r="C135" s="47"/>
      <c r="D135" s="48"/>
      <c r="E135" s="48"/>
      <c r="F135" s="85"/>
      <c r="G135" s="54"/>
      <c r="H135" s="170"/>
      <c r="I135" s="200"/>
      <c r="J135" s="3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55"/>
      <c r="B136" s="47"/>
      <c r="C136" s="47"/>
      <c r="D136" s="48"/>
      <c r="E136" s="48"/>
      <c r="F136" s="85"/>
      <c r="G136" s="54"/>
      <c r="H136" s="170"/>
      <c r="I136" s="200"/>
      <c r="J136" s="3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55"/>
      <c r="B137" s="47"/>
      <c r="C137" s="47"/>
      <c r="D137" s="48"/>
      <c r="E137" s="48"/>
      <c r="F137" s="85"/>
      <c r="G137" s="54"/>
      <c r="H137" s="170"/>
      <c r="I137" s="200"/>
      <c r="J137" s="3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55"/>
      <c r="B138" s="47"/>
      <c r="C138" s="47"/>
      <c r="D138" s="48"/>
      <c r="E138" s="48"/>
      <c r="F138" s="85"/>
      <c r="G138" s="54"/>
      <c r="H138" s="170"/>
      <c r="I138" s="200"/>
      <c r="J138" s="3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55"/>
      <c r="B139" s="47"/>
      <c r="C139" s="47"/>
      <c r="D139" s="48"/>
      <c r="E139" s="48"/>
      <c r="F139" s="85"/>
      <c r="G139" s="54"/>
      <c r="H139" s="170"/>
      <c r="I139" s="200"/>
      <c r="J139" s="3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55"/>
      <c r="B140" s="47"/>
      <c r="C140" s="47"/>
      <c r="D140" s="48"/>
      <c r="E140" s="48"/>
      <c r="F140" s="85"/>
      <c r="G140" s="54"/>
      <c r="H140" s="170"/>
      <c r="I140" s="200"/>
      <c r="J140" s="3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55"/>
      <c r="B141" s="47"/>
      <c r="C141" s="47"/>
      <c r="D141" s="48"/>
      <c r="E141" s="48"/>
      <c r="F141" s="85"/>
      <c r="G141" s="54"/>
      <c r="H141" s="170"/>
      <c r="I141" s="200"/>
      <c r="J141" s="3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55"/>
      <c r="B142" s="47"/>
      <c r="C142" s="47"/>
      <c r="D142" s="48"/>
      <c r="E142" s="48"/>
      <c r="F142" s="85"/>
      <c r="G142" s="54"/>
      <c r="H142" s="170"/>
      <c r="I142" s="200"/>
      <c r="J142" s="3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46"/>
      <c r="B143" s="47"/>
      <c r="C143" s="47"/>
      <c r="D143" s="48"/>
      <c r="E143" s="48"/>
      <c r="F143" s="85"/>
      <c r="G143" s="50"/>
      <c r="H143" s="170"/>
      <c r="I143" s="200"/>
      <c r="J143" s="3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55"/>
      <c r="B144" s="47"/>
      <c r="C144" s="47"/>
      <c r="D144" s="48"/>
      <c r="E144" s="48"/>
      <c r="F144" s="49"/>
      <c r="G144" s="50"/>
      <c r="H144" s="170"/>
      <c r="I144" s="201"/>
      <c r="J144" s="3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46"/>
      <c r="B145" s="47"/>
      <c r="C145" s="47"/>
      <c r="D145" s="48"/>
      <c r="E145" s="48"/>
      <c r="F145" s="85"/>
      <c r="G145" s="50"/>
      <c r="H145" s="170"/>
      <c r="I145" s="200"/>
      <c r="J145" s="3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46"/>
      <c r="B146" s="47"/>
      <c r="C146" s="47"/>
      <c r="D146" s="48"/>
      <c r="E146" s="48"/>
      <c r="F146" s="85"/>
      <c r="G146" s="50"/>
      <c r="H146" s="170"/>
      <c r="I146" s="200"/>
      <c r="J146" s="3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55"/>
      <c r="B147" s="47"/>
      <c r="C147" s="47"/>
      <c r="D147" s="48"/>
      <c r="E147" s="48"/>
      <c r="F147" s="49"/>
      <c r="G147" s="50"/>
      <c r="H147" s="170"/>
      <c r="I147" s="201"/>
      <c r="J147" s="3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46"/>
      <c r="B148" s="47"/>
      <c r="C148" s="47"/>
      <c r="D148" s="48"/>
      <c r="E148" s="48"/>
      <c r="F148" s="85"/>
      <c r="G148" s="50"/>
      <c r="H148" s="170"/>
      <c r="I148" s="200"/>
      <c r="J148" s="3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46"/>
      <c r="B149" s="47"/>
      <c r="C149" s="47"/>
      <c r="D149" s="48"/>
      <c r="E149" s="48"/>
      <c r="F149" s="49"/>
      <c r="G149" s="50"/>
      <c r="H149" s="170"/>
      <c r="I149" s="201"/>
      <c r="J149" s="3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46"/>
      <c r="B150" s="47"/>
      <c r="C150" s="47"/>
      <c r="D150" s="48"/>
      <c r="E150" s="48"/>
      <c r="F150" s="85"/>
      <c r="G150" s="54"/>
      <c r="H150" s="170"/>
      <c r="I150" s="200"/>
      <c r="J150" s="3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46"/>
      <c r="B151" s="47"/>
      <c r="C151" s="47"/>
      <c r="D151" s="48"/>
      <c r="E151" s="48"/>
      <c r="F151" s="49"/>
      <c r="G151" s="50"/>
      <c r="H151" s="170"/>
      <c r="I151" s="201"/>
      <c r="J151" s="3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46"/>
      <c r="B152" s="47"/>
      <c r="C152" s="47"/>
      <c r="D152" s="48"/>
      <c r="E152" s="48"/>
      <c r="F152" s="85"/>
      <c r="G152" s="54"/>
      <c r="H152" s="170"/>
      <c r="I152" s="200"/>
      <c r="J152" s="3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46"/>
      <c r="B153" s="47"/>
      <c r="C153" s="47"/>
      <c r="D153" s="48"/>
      <c r="E153" s="48"/>
      <c r="F153" s="49"/>
      <c r="G153" s="50"/>
      <c r="H153" s="170"/>
      <c r="I153" s="201"/>
      <c r="J153" s="3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46"/>
      <c r="B154" s="47"/>
      <c r="C154" s="47"/>
      <c r="D154" s="48"/>
      <c r="E154" s="48"/>
      <c r="F154" s="49"/>
      <c r="G154" s="50"/>
      <c r="H154" s="170"/>
      <c r="I154" s="201"/>
      <c r="J154" s="3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46"/>
      <c r="B155" s="47"/>
      <c r="C155" s="47"/>
      <c r="D155" s="48"/>
      <c r="E155" s="48"/>
      <c r="F155" s="85"/>
      <c r="G155" s="54"/>
      <c r="H155" s="170"/>
      <c r="I155" s="200"/>
      <c r="J155" s="3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46"/>
      <c r="B156" s="47"/>
      <c r="C156" s="47"/>
      <c r="D156" s="48"/>
      <c r="E156" s="48"/>
      <c r="F156" s="85"/>
      <c r="G156" s="50"/>
      <c r="H156" s="170"/>
      <c r="I156" s="200"/>
      <c r="J156" s="3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46"/>
      <c r="B157" s="47"/>
      <c r="C157" s="47"/>
      <c r="D157" s="48"/>
      <c r="E157" s="48"/>
      <c r="F157" s="85"/>
      <c r="G157" s="50"/>
      <c r="H157" s="170"/>
      <c r="I157" s="200"/>
      <c r="J157" s="3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46"/>
      <c r="B158" s="47"/>
      <c r="C158" s="47"/>
      <c r="D158" s="48"/>
      <c r="E158" s="48"/>
      <c r="F158" s="85"/>
      <c r="G158" s="50"/>
      <c r="H158" s="170"/>
      <c r="I158" s="200"/>
      <c r="J158" s="3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46"/>
      <c r="B159" s="47"/>
      <c r="C159" s="47"/>
      <c r="D159" s="48"/>
      <c r="E159" s="48"/>
      <c r="F159" s="85"/>
      <c r="G159" s="50"/>
      <c r="H159" s="170"/>
      <c r="I159" s="200"/>
      <c r="J159" s="3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46"/>
      <c r="B160" s="47"/>
      <c r="C160" s="47"/>
      <c r="D160" s="48"/>
      <c r="E160" s="48"/>
      <c r="F160" s="49"/>
      <c r="G160" s="50"/>
      <c r="H160" s="170"/>
      <c r="I160" s="201"/>
      <c r="J160" s="3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46"/>
      <c r="B161" s="47"/>
      <c r="C161" s="47"/>
      <c r="D161" s="48"/>
      <c r="E161" s="48"/>
      <c r="F161" s="85"/>
      <c r="G161" s="50"/>
      <c r="H161" s="114"/>
      <c r="I161" s="200"/>
      <c r="J161" s="3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46"/>
      <c r="B162" s="47"/>
      <c r="C162" s="47"/>
      <c r="D162" s="48"/>
      <c r="E162" s="48"/>
      <c r="F162" s="85"/>
      <c r="G162" s="50"/>
      <c r="H162" s="114"/>
      <c r="I162" s="200"/>
      <c r="J162" s="3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46"/>
      <c r="B163" s="47"/>
      <c r="C163" s="47"/>
      <c r="D163" s="48"/>
      <c r="E163" s="48"/>
      <c r="F163" s="49"/>
      <c r="G163" s="50"/>
      <c r="H163" s="170"/>
      <c r="I163" s="201"/>
      <c r="J163" s="3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46"/>
      <c r="B164" s="47"/>
      <c r="C164" s="47"/>
      <c r="D164" s="48"/>
      <c r="E164" s="48"/>
      <c r="F164" s="49"/>
      <c r="G164" s="50"/>
      <c r="H164" s="170"/>
      <c r="I164" s="201"/>
      <c r="J164" s="3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46"/>
      <c r="B165" s="47"/>
      <c r="C165" s="47"/>
      <c r="D165" s="48"/>
      <c r="E165" s="48"/>
      <c r="F165" s="49"/>
      <c r="G165" s="50"/>
      <c r="H165" s="170"/>
      <c r="I165" s="201"/>
      <c r="J165" s="3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173"/>
      <c r="I166" s="20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173"/>
      <c r="I167" s="20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173"/>
      <c r="I168" s="20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173"/>
      <c r="I169" s="20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173"/>
      <c r="I170" s="20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173"/>
      <c r="I171" s="20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173"/>
      <c r="I172" s="20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173"/>
      <c r="I173" s="20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173"/>
      <c r="I174" s="20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173"/>
      <c r="I175" s="20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173"/>
      <c r="I176" s="20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173"/>
      <c r="I177" s="20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173"/>
      <c r="I178" s="20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173"/>
      <c r="I179" s="20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173"/>
      <c r="I180" s="20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173"/>
      <c r="I181" s="20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173"/>
      <c r="I182" s="20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173"/>
      <c r="I183" s="20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173"/>
      <c r="I184" s="20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173"/>
      <c r="I185" s="20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173"/>
      <c r="I186" s="20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173"/>
      <c r="I187" s="20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173"/>
      <c r="I188" s="20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173"/>
      <c r="I189" s="20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173"/>
      <c r="I190" s="20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173"/>
      <c r="I191" s="20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173"/>
      <c r="I192" s="20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173"/>
      <c r="I193" s="20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173"/>
      <c r="I194" s="20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173"/>
      <c r="I195" s="20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173"/>
      <c r="I196" s="20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173"/>
      <c r="I197" s="20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173"/>
      <c r="I198" s="20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173"/>
      <c r="I199" s="20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173"/>
      <c r="I200" s="20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173"/>
      <c r="I201" s="20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173"/>
      <c r="I202" s="20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173"/>
      <c r="I203" s="20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173"/>
      <c r="I204" s="20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173"/>
      <c r="I205" s="20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173"/>
      <c r="I206" s="20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173"/>
      <c r="I207" s="20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173"/>
      <c r="I208" s="20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173"/>
      <c r="I209" s="20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173"/>
      <c r="I210" s="20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173"/>
      <c r="I211" s="20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173"/>
      <c r="I212" s="20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173"/>
      <c r="I213" s="20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173"/>
      <c r="I214" s="20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173"/>
      <c r="I215" s="20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173"/>
      <c r="I216" s="20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173"/>
      <c r="I217" s="20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173"/>
      <c r="I218" s="20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173"/>
      <c r="I219" s="20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173"/>
      <c r="I220" s="20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173"/>
      <c r="I221" s="20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173"/>
      <c r="I222" s="20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173"/>
      <c r="I223" s="20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173"/>
      <c r="I224" s="20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173"/>
      <c r="I225" s="20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173"/>
      <c r="I226" s="20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173"/>
      <c r="I227" s="20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173"/>
      <c r="I228" s="20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173"/>
      <c r="I229" s="20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173"/>
      <c r="I230" s="20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173"/>
      <c r="I231" s="20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173"/>
      <c r="I232" s="20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173"/>
      <c r="I233" s="20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173"/>
      <c r="I234" s="20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173"/>
      <c r="I235" s="20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173"/>
      <c r="I236" s="20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173"/>
      <c r="I237" s="20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173"/>
      <c r="I238" s="20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173"/>
      <c r="I239" s="20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173"/>
      <c r="I240" s="20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173"/>
      <c r="I241" s="20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173"/>
      <c r="I242" s="20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173"/>
      <c r="I243" s="20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173"/>
      <c r="I244" s="20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173"/>
      <c r="I245" s="20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173"/>
      <c r="I246" s="20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173"/>
      <c r="I247" s="20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173"/>
      <c r="I248" s="20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173"/>
      <c r="I249" s="20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173"/>
      <c r="I250" s="20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173"/>
      <c r="I251" s="20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173"/>
      <c r="I252" s="20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173"/>
      <c r="I253" s="20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173"/>
      <c r="I254" s="20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173"/>
      <c r="I255" s="20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173"/>
      <c r="I256" s="20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173"/>
      <c r="I257" s="20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173"/>
      <c r="I258" s="20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173"/>
      <c r="I259" s="20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173"/>
      <c r="I260" s="20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173"/>
      <c r="I261" s="20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173"/>
      <c r="I262" s="20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173"/>
      <c r="I263" s="20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173"/>
      <c r="I264" s="20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173"/>
      <c r="I265" s="20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173"/>
      <c r="I266" s="20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173"/>
      <c r="I267" s="20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173"/>
      <c r="I268" s="20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173"/>
      <c r="I269" s="20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173"/>
      <c r="I270" s="20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173"/>
      <c r="I271" s="20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173"/>
      <c r="I272" s="20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173"/>
      <c r="I273" s="20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173"/>
      <c r="I274" s="20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173"/>
      <c r="I275" s="20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173"/>
      <c r="I276" s="20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173"/>
      <c r="I277" s="20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173"/>
      <c r="I278" s="20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173"/>
      <c r="I279" s="20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173"/>
      <c r="I280" s="20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173"/>
      <c r="I281" s="20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173"/>
      <c r="I282" s="20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173"/>
      <c r="I283" s="20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173"/>
      <c r="I284" s="20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173"/>
      <c r="I285" s="20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173"/>
      <c r="I286" s="20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173"/>
      <c r="I287" s="20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173"/>
      <c r="I288" s="20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173"/>
      <c r="I289" s="20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173"/>
      <c r="I290" s="20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173"/>
      <c r="I291" s="20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173"/>
      <c r="I292" s="20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173"/>
      <c r="I293" s="20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173"/>
      <c r="I294" s="20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173"/>
      <c r="I295" s="20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173"/>
      <c r="I296" s="20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173"/>
      <c r="I297" s="20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173"/>
      <c r="I298" s="20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173"/>
      <c r="I299" s="20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173"/>
      <c r="I300" s="20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173"/>
      <c r="I301" s="20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173"/>
      <c r="I302" s="20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173"/>
      <c r="I303" s="20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173"/>
      <c r="I304" s="20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173"/>
      <c r="I305" s="20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173"/>
      <c r="I306" s="20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173"/>
      <c r="I307" s="20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173"/>
      <c r="I308" s="20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173"/>
      <c r="I309" s="20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173"/>
      <c r="I310" s="20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173"/>
      <c r="I311" s="20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173"/>
      <c r="I312" s="20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173"/>
      <c r="I313" s="20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173"/>
      <c r="I314" s="20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173"/>
      <c r="I315" s="20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173"/>
      <c r="I316" s="20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173"/>
      <c r="I317" s="20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173"/>
      <c r="I318" s="20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173"/>
      <c r="I319" s="20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173"/>
      <c r="I320" s="20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173"/>
      <c r="I321" s="20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173"/>
      <c r="I322" s="20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173"/>
      <c r="I323" s="20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173"/>
      <c r="I324" s="20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173"/>
      <c r="I325" s="20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173"/>
      <c r="I326" s="20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173"/>
      <c r="I327" s="20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173"/>
      <c r="I328" s="20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173"/>
      <c r="I329" s="20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173"/>
      <c r="I330" s="20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173"/>
      <c r="I331" s="20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173"/>
      <c r="I332" s="20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173"/>
      <c r="I333" s="20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173"/>
      <c r="I334" s="20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173"/>
      <c r="I335" s="20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173"/>
      <c r="I336" s="20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173"/>
      <c r="I337" s="20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173"/>
      <c r="I338" s="20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173"/>
      <c r="I339" s="20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173"/>
      <c r="I340" s="20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173"/>
      <c r="I341" s="20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173"/>
      <c r="I342" s="20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173"/>
      <c r="I343" s="20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173"/>
      <c r="I344" s="20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173"/>
      <c r="I345" s="20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173"/>
      <c r="I346" s="20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173"/>
      <c r="I347" s="20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173"/>
      <c r="I348" s="20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173"/>
      <c r="I349" s="20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173"/>
      <c r="I350" s="20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173"/>
      <c r="I351" s="20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173"/>
      <c r="I352" s="20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173"/>
      <c r="I353" s="20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173"/>
      <c r="I354" s="20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173"/>
      <c r="I355" s="20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173"/>
      <c r="I356" s="20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173"/>
      <c r="I357" s="20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173"/>
      <c r="I358" s="20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173"/>
      <c r="I359" s="20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173"/>
      <c r="I360" s="20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173"/>
      <c r="I361" s="20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173"/>
      <c r="I362" s="20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173"/>
      <c r="I363" s="20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173"/>
      <c r="I364" s="20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173"/>
      <c r="I365" s="20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173"/>
      <c r="I366" s="20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173"/>
      <c r="I367" s="20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173"/>
      <c r="I368" s="20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173"/>
      <c r="I369" s="20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173"/>
      <c r="I370" s="20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173"/>
      <c r="I371" s="20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173"/>
      <c r="I372" s="20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173"/>
      <c r="I373" s="20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173"/>
      <c r="I374" s="20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173"/>
      <c r="I375" s="20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173"/>
      <c r="I376" s="20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173"/>
      <c r="I377" s="20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173"/>
      <c r="I378" s="20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173"/>
      <c r="I379" s="20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173"/>
      <c r="I380" s="20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173"/>
      <c r="I381" s="20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173"/>
      <c r="I382" s="20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173"/>
      <c r="I383" s="20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173"/>
      <c r="I384" s="20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173"/>
      <c r="I385" s="20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173"/>
      <c r="I386" s="20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173"/>
      <c r="I387" s="20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173"/>
      <c r="I388" s="20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173"/>
      <c r="I389" s="20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173"/>
      <c r="I390" s="20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173"/>
      <c r="I391" s="20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173"/>
      <c r="I392" s="20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173"/>
      <c r="I393" s="20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173"/>
      <c r="I394" s="20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173"/>
      <c r="I395" s="20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173"/>
      <c r="I396" s="20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173"/>
      <c r="I397" s="20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173"/>
      <c r="I398" s="20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173"/>
      <c r="I399" s="20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173"/>
      <c r="I400" s="20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173"/>
      <c r="I401" s="20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173"/>
      <c r="I402" s="20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173"/>
      <c r="I403" s="20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173"/>
      <c r="I404" s="20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173"/>
      <c r="I405" s="20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173"/>
      <c r="I406" s="20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173"/>
      <c r="I407" s="20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173"/>
      <c r="I408" s="20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173"/>
      <c r="I409" s="20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173"/>
      <c r="I410" s="20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173"/>
      <c r="I411" s="20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173"/>
      <c r="I412" s="20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173"/>
      <c r="I413" s="20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173"/>
      <c r="I414" s="20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173"/>
      <c r="I415" s="20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173"/>
      <c r="I416" s="20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173"/>
      <c r="I417" s="20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173"/>
      <c r="I418" s="20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173"/>
      <c r="I419" s="20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173"/>
      <c r="I420" s="20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173"/>
      <c r="I421" s="20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173"/>
      <c r="I422" s="20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173"/>
      <c r="I423" s="20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173"/>
      <c r="I424" s="20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173"/>
      <c r="I425" s="20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173"/>
      <c r="I426" s="20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173"/>
      <c r="I427" s="20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173"/>
      <c r="I428" s="20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173"/>
      <c r="I429" s="20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173"/>
      <c r="I430" s="20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173"/>
      <c r="I431" s="20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173"/>
      <c r="I432" s="20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173"/>
      <c r="I433" s="20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173"/>
      <c r="I434" s="20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173"/>
      <c r="I435" s="20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173"/>
      <c r="I436" s="20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173"/>
      <c r="I437" s="20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173"/>
      <c r="I438" s="20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173"/>
      <c r="I439" s="20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173"/>
      <c r="I440" s="20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173"/>
      <c r="I441" s="20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173"/>
      <c r="I442" s="20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173"/>
      <c r="I443" s="20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173"/>
      <c r="I444" s="20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173"/>
      <c r="I445" s="20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173"/>
      <c r="I446" s="20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173"/>
      <c r="I447" s="20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173"/>
      <c r="I448" s="20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173"/>
      <c r="I449" s="20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173"/>
      <c r="I450" s="20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173"/>
      <c r="I451" s="20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173"/>
      <c r="I452" s="20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173"/>
      <c r="I453" s="20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173"/>
      <c r="I454" s="20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173"/>
      <c r="I455" s="20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173"/>
      <c r="I456" s="20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173"/>
      <c r="I457" s="20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173"/>
      <c r="I458" s="20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173"/>
      <c r="I459" s="20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173"/>
      <c r="I460" s="20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173"/>
      <c r="I461" s="20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173"/>
      <c r="I462" s="20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173"/>
      <c r="I463" s="20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173"/>
      <c r="I464" s="20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173"/>
      <c r="I465" s="20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173"/>
      <c r="I466" s="20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173"/>
      <c r="I467" s="20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173"/>
      <c r="I468" s="20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173"/>
      <c r="I469" s="20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173"/>
      <c r="I470" s="20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173"/>
      <c r="I471" s="20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173"/>
      <c r="I472" s="20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173"/>
      <c r="I473" s="20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173"/>
      <c r="I474" s="20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173"/>
      <c r="I475" s="20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173"/>
      <c r="I476" s="20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173"/>
      <c r="I477" s="20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173"/>
      <c r="I478" s="20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173"/>
      <c r="I479" s="20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173"/>
      <c r="I480" s="20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173"/>
      <c r="I481" s="20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173"/>
      <c r="I482" s="20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173"/>
      <c r="I483" s="20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173"/>
      <c r="I484" s="20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173"/>
      <c r="I485" s="20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173"/>
      <c r="I486" s="20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173"/>
      <c r="I487" s="20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173"/>
      <c r="I488" s="20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173"/>
      <c r="I489" s="20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173"/>
      <c r="I490" s="20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173"/>
      <c r="I491" s="20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173"/>
      <c r="I492" s="20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173"/>
      <c r="I493" s="20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173"/>
      <c r="I494" s="20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173"/>
      <c r="I495" s="20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173"/>
      <c r="I496" s="20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173"/>
      <c r="I497" s="20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173"/>
      <c r="I498" s="20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173"/>
      <c r="I499" s="20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173"/>
      <c r="I500" s="20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173"/>
      <c r="I501" s="20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173"/>
      <c r="I502" s="20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173"/>
      <c r="I503" s="20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173"/>
      <c r="I504" s="20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173"/>
      <c r="I505" s="20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173"/>
      <c r="I506" s="20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173"/>
      <c r="I507" s="20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173"/>
      <c r="I508" s="20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173"/>
      <c r="I509" s="20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173"/>
      <c r="I510" s="20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173"/>
      <c r="I511" s="20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173"/>
      <c r="I512" s="20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173"/>
      <c r="I513" s="20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173"/>
      <c r="I514" s="20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173"/>
      <c r="I515" s="20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173"/>
      <c r="I516" s="20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173"/>
      <c r="I517" s="20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173"/>
      <c r="I518" s="20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173"/>
      <c r="I519" s="20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173"/>
      <c r="I520" s="20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173"/>
      <c r="I521" s="20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173"/>
      <c r="I522" s="20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173"/>
      <c r="I523" s="20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173"/>
      <c r="I524" s="20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173"/>
      <c r="I525" s="20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173"/>
      <c r="I526" s="20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173"/>
      <c r="I527" s="20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173"/>
      <c r="I528" s="20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173"/>
      <c r="I529" s="20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173"/>
      <c r="I530" s="20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173"/>
      <c r="I531" s="20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173"/>
      <c r="I532" s="20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173"/>
      <c r="I533" s="20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173"/>
      <c r="I534" s="20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173"/>
      <c r="I535" s="20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173"/>
      <c r="I536" s="20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173"/>
      <c r="I537" s="20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173"/>
      <c r="I538" s="20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173"/>
      <c r="I539" s="20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173"/>
      <c r="I540" s="20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173"/>
      <c r="I541" s="20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173"/>
      <c r="I542" s="20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173"/>
      <c r="I543" s="20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173"/>
      <c r="I544" s="20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173"/>
      <c r="I545" s="20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173"/>
      <c r="I546" s="20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173"/>
      <c r="I547" s="20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173"/>
      <c r="I548" s="20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173"/>
      <c r="I549" s="20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173"/>
      <c r="I550" s="20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173"/>
      <c r="I551" s="20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173"/>
      <c r="I552" s="20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173"/>
      <c r="I553" s="20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173"/>
      <c r="I554" s="20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173"/>
      <c r="I555" s="20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173"/>
      <c r="I556" s="20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173"/>
      <c r="I557" s="20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173"/>
      <c r="I558" s="20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173"/>
      <c r="I559" s="20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173"/>
      <c r="I560" s="20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173"/>
      <c r="I561" s="20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173"/>
      <c r="I562" s="20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173"/>
      <c r="I563" s="20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173"/>
      <c r="I564" s="20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173"/>
      <c r="I565" s="20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173"/>
      <c r="I566" s="20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173"/>
      <c r="I567" s="20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173"/>
      <c r="I568" s="20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173"/>
      <c r="I569" s="20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173"/>
      <c r="I570" s="20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173"/>
      <c r="I571" s="20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173"/>
      <c r="I572" s="20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173"/>
      <c r="I573" s="20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173"/>
      <c r="I574" s="20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173"/>
      <c r="I575" s="20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173"/>
      <c r="I576" s="20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173"/>
      <c r="I577" s="20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173"/>
      <c r="I578" s="20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173"/>
      <c r="I579" s="20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173"/>
      <c r="I580" s="20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173"/>
      <c r="I581" s="20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173"/>
      <c r="I582" s="20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173"/>
      <c r="I583" s="20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173"/>
      <c r="I584" s="20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173"/>
      <c r="I585" s="20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173"/>
      <c r="I586" s="20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173"/>
      <c r="I587" s="20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173"/>
      <c r="I588" s="20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173"/>
      <c r="I589" s="20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173"/>
      <c r="I590" s="20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173"/>
      <c r="I591" s="20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173"/>
      <c r="I592" s="20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173"/>
      <c r="I593" s="20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173"/>
      <c r="I594" s="20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173"/>
      <c r="I595" s="20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173"/>
      <c r="I596" s="20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173"/>
      <c r="I597" s="20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173"/>
      <c r="I598" s="20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173"/>
      <c r="I599" s="20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173"/>
      <c r="I600" s="20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173"/>
      <c r="I601" s="20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173"/>
      <c r="I602" s="20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173"/>
      <c r="I603" s="20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173"/>
      <c r="I604" s="20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173"/>
      <c r="I605" s="20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173"/>
      <c r="I606" s="20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173"/>
      <c r="I607" s="20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173"/>
      <c r="I608" s="20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173"/>
      <c r="I609" s="20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173"/>
      <c r="I610" s="20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173"/>
      <c r="I611" s="20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173"/>
      <c r="I612" s="20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173"/>
      <c r="I613" s="20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173"/>
      <c r="I614" s="20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173"/>
      <c r="I615" s="20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173"/>
      <c r="I616" s="20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173"/>
      <c r="I617" s="20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173"/>
      <c r="I618" s="20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173"/>
      <c r="I619" s="20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173"/>
      <c r="I620" s="20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173"/>
      <c r="I621" s="20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173"/>
      <c r="I622" s="20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173"/>
      <c r="I623" s="20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173"/>
      <c r="I624" s="20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173"/>
      <c r="I625" s="20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173"/>
      <c r="I626" s="20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173"/>
      <c r="I627" s="20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173"/>
      <c r="I628" s="20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173"/>
      <c r="I629" s="20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173"/>
      <c r="I630" s="20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173"/>
      <c r="I631" s="20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173"/>
      <c r="I632" s="20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173"/>
      <c r="I633" s="20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173"/>
      <c r="I634" s="20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173"/>
      <c r="I635" s="20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173"/>
      <c r="I636" s="20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173"/>
      <c r="I637" s="20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173"/>
      <c r="I638" s="20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173"/>
      <c r="I639" s="20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173"/>
      <c r="I640" s="20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173"/>
      <c r="I641" s="20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173"/>
      <c r="I642" s="20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173"/>
      <c r="I643" s="20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173"/>
      <c r="I644" s="20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173"/>
      <c r="I645" s="20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173"/>
      <c r="I646" s="20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173"/>
      <c r="I647" s="20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173"/>
      <c r="I648" s="20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173"/>
      <c r="I649" s="20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173"/>
      <c r="I650" s="20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173"/>
      <c r="I651" s="20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173"/>
      <c r="I652" s="20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173"/>
      <c r="I653" s="20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173"/>
      <c r="I654" s="20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173"/>
      <c r="I655" s="20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173"/>
      <c r="I656" s="20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173"/>
      <c r="I657" s="20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173"/>
      <c r="I658" s="20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173"/>
      <c r="I659" s="20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173"/>
      <c r="I660" s="20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173"/>
      <c r="I661" s="20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173"/>
      <c r="I662" s="20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173"/>
      <c r="I663" s="20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173"/>
      <c r="I664" s="20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173"/>
      <c r="I665" s="20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173"/>
      <c r="I666" s="20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173"/>
      <c r="I667" s="20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173"/>
      <c r="I668" s="20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173"/>
      <c r="I669" s="20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173"/>
      <c r="I670" s="20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173"/>
      <c r="I671" s="20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173"/>
      <c r="I672" s="20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173"/>
      <c r="I673" s="20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173"/>
      <c r="I674" s="20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173"/>
      <c r="I675" s="20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173"/>
      <c r="I676" s="20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173"/>
      <c r="I677" s="20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173"/>
      <c r="I678" s="20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173"/>
      <c r="I679" s="20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173"/>
      <c r="I680" s="20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173"/>
      <c r="I681" s="20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173"/>
      <c r="I682" s="20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173"/>
      <c r="I683" s="20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173"/>
      <c r="I684" s="20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173"/>
      <c r="I685" s="20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173"/>
      <c r="I686" s="20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173"/>
      <c r="I687" s="20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173"/>
      <c r="I688" s="20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173"/>
      <c r="I689" s="20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173"/>
      <c r="I690" s="20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173"/>
      <c r="I691" s="20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173"/>
      <c r="I692" s="20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173"/>
      <c r="I693" s="20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173"/>
      <c r="I694" s="20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173"/>
      <c r="I695" s="20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173"/>
      <c r="I696" s="20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173"/>
      <c r="I697" s="20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173"/>
      <c r="I698" s="20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173"/>
      <c r="I699" s="20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173"/>
      <c r="I700" s="20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173"/>
      <c r="I701" s="20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173"/>
      <c r="I702" s="20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173"/>
      <c r="I703" s="20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173"/>
      <c r="I704" s="20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173"/>
      <c r="I705" s="20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173"/>
      <c r="I706" s="20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173"/>
      <c r="I707" s="20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173"/>
      <c r="I708" s="20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173"/>
      <c r="I709" s="20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173"/>
      <c r="I710" s="20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173"/>
      <c r="I711" s="20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173"/>
      <c r="I712" s="20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173"/>
      <c r="I713" s="20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173"/>
      <c r="I714" s="20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173"/>
      <c r="I715" s="20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173"/>
      <c r="I716" s="20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173"/>
      <c r="I717" s="20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173"/>
      <c r="I718" s="20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173"/>
      <c r="I719" s="20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173"/>
      <c r="I720" s="20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173"/>
      <c r="I721" s="20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173"/>
      <c r="I722" s="20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173"/>
      <c r="I723" s="20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173"/>
      <c r="I724" s="20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173"/>
      <c r="I725" s="20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173"/>
      <c r="I726" s="20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173"/>
      <c r="I727" s="20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173"/>
      <c r="I728" s="20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173"/>
      <c r="I729" s="20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173"/>
      <c r="I730" s="20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173"/>
      <c r="I731" s="20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173"/>
      <c r="I732" s="20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173"/>
      <c r="I733" s="20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173"/>
      <c r="I734" s="20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173"/>
      <c r="I735" s="20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173"/>
      <c r="I736" s="20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173"/>
      <c r="I737" s="20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173"/>
      <c r="I738" s="20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173"/>
      <c r="I739" s="20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173"/>
      <c r="I740" s="20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173"/>
      <c r="I741" s="20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173"/>
      <c r="I742" s="20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173"/>
      <c r="I743" s="20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173"/>
      <c r="I744" s="20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173"/>
      <c r="I745" s="20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173"/>
      <c r="I746" s="20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173"/>
      <c r="I747" s="20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173"/>
      <c r="I748" s="20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173"/>
      <c r="I749" s="20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173"/>
      <c r="I750" s="20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173"/>
      <c r="I751" s="20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173"/>
      <c r="I752" s="20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173"/>
      <c r="I753" s="20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173"/>
      <c r="I754" s="20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173"/>
      <c r="I755" s="20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173"/>
      <c r="I756" s="20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173"/>
      <c r="I757" s="20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173"/>
      <c r="I758" s="20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173"/>
      <c r="I759" s="20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173"/>
      <c r="I760" s="20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173"/>
      <c r="I761" s="20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173"/>
      <c r="I762" s="20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173"/>
      <c r="I763" s="20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173"/>
      <c r="I764" s="20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173"/>
      <c r="I765" s="20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173"/>
      <c r="I766" s="20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173"/>
      <c r="I767" s="20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173"/>
      <c r="I768" s="20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173"/>
      <c r="I769" s="20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173"/>
      <c r="I770" s="20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173"/>
      <c r="I771" s="20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173"/>
      <c r="I772" s="20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173"/>
      <c r="I773" s="20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173"/>
      <c r="I774" s="20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173"/>
      <c r="I775" s="20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173"/>
      <c r="I776" s="20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173"/>
      <c r="I777" s="20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173"/>
      <c r="I778" s="20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173"/>
      <c r="I779" s="20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173"/>
      <c r="I780" s="20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173"/>
      <c r="I781" s="20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173"/>
      <c r="I782" s="20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173"/>
      <c r="I783" s="20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173"/>
      <c r="I784" s="20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173"/>
      <c r="I785" s="20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173"/>
      <c r="I786" s="20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173"/>
      <c r="I787" s="20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173"/>
      <c r="I788" s="20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173"/>
      <c r="I789" s="20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173"/>
      <c r="I790" s="20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173"/>
      <c r="I791" s="20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173"/>
      <c r="I792" s="20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173"/>
      <c r="I793" s="20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173"/>
      <c r="I794" s="20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173"/>
      <c r="I795" s="20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173"/>
      <c r="I796" s="20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173"/>
      <c r="I797" s="20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173"/>
      <c r="I798" s="20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173"/>
      <c r="I799" s="20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173"/>
      <c r="I800" s="20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173"/>
      <c r="I801" s="20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173"/>
      <c r="I802" s="20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173"/>
      <c r="I803" s="20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173"/>
      <c r="I804" s="20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173"/>
      <c r="I805" s="20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173"/>
      <c r="I806" s="20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173"/>
      <c r="I807" s="20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173"/>
      <c r="I808" s="20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173"/>
      <c r="I809" s="20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173"/>
      <c r="I810" s="20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173"/>
      <c r="I811" s="20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173"/>
      <c r="I812" s="20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173"/>
      <c r="I813" s="20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173"/>
      <c r="I814" s="20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173"/>
      <c r="I815" s="20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173"/>
      <c r="I816" s="20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173"/>
      <c r="I817" s="20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173"/>
      <c r="I818" s="20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173"/>
      <c r="I819" s="20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173"/>
      <c r="I820" s="20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173"/>
      <c r="I821" s="20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173"/>
      <c r="I822" s="20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173"/>
      <c r="I823" s="20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173"/>
      <c r="I824" s="20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173"/>
      <c r="I825" s="20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173"/>
      <c r="I826" s="20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173"/>
      <c r="I827" s="20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173"/>
      <c r="I828" s="20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173"/>
      <c r="I829" s="20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173"/>
      <c r="I830" s="20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173"/>
      <c r="I831" s="20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173"/>
      <c r="I832" s="20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173"/>
      <c r="I833" s="20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173"/>
      <c r="I834" s="20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173"/>
      <c r="I835" s="20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173"/>
      <c r="I836" s="20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173"/>
      <c r="I837" s="20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173"/>
      <c r="I838" s="20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173"/>
      <c r="I839" s="20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173"/>
      <c r="I840" s="20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173"/>
      <c r="I841" s="20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173"/>
      <c r="I842" s="20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173"/>
      <c r="I843" s="20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173"/>
      <c r="I844" s="20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173"/>
      <c r="I845" s="20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173"/>
      <c r="I846" s="20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173"/>
      <c r="I847" s="20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173"/>
      <c r="I848" s="20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173"/>
      <c r="I849" s="20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173"/>
      <c r="I850" s="20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173"/>
      <c r="I851" s="20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173"/>
      <c r="I852" s="20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173"/>
      <c r="I853" s="20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173"/>
      <c r="I854" s="20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173"/>
      <c r="I855" s="20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173"/>
      <c r="I856" s="20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173"/>
      <c r="I857" s="20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173"/>
      <c r="I858" s="20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173"/>
      <c r="I859" s="20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173"/>
      <c r="I860" s="20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173"/>
      <c r="I861" s="20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173"/>
      <c r="I862" s="20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173"/>
      <c r="I863" s="20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173"/>
      <c r="I864" s="20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173"/>
      <c r="I865" s="20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173"/>
      <c r="I866" s="20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173"/>
      <c r="I867" s="20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173"/>
      <c r="I868" s="20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173"/>
      <c r="I869" s="20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173"/>
      <c r="I870" s="20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173"/>
      <c r="I871" s="20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173"/>
      <c r="I872" s="20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173"/>
      <c r="I873" s="20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173"/>
      <c r="I874" s="20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173"/>
      <c r="I875" s="20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173"/>
      <c r="I876" s="20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173"/>
      <c r="I877" s="20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173"/>
      <c r="I878" s="20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173"/>
      <c r="I879" s="20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173"/>
      <c r="I880" s="20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173"/>
      <c r="I881" s="20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173"/>
      <c r="I882" s="20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173"/>
      <c r="I883" s="20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173"/>
      <c r="I884" s="20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173"/>
      <c r="I885" s="20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173"/>
      <c r="I886" s="20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173"/>
      <c r="I887" s="20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173"/>
      <c r="I888" s="20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173"/>
      <c r="I889" s="20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173"/>
      <c r="I890" s="20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173"/>
      <c r="I891" s="20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173"/>
      <c r="I892" s="20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173"/>
      <c r="I893" s="20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173"/>
      <c r="I894" s="20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173"/>
      <c r="I895" s="20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173"/>
      <c r="I896" s="20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173"/>
      <c r="I897" s="20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173"/>
      <c r="I898" s="20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173"/>
      <c r="I899" s="20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173"/>
      <c r="I900" s="20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173"/>
      <c r="I901" s="20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173"/>
      <c r="I902" s="20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173"/>
      <c r="I903" s="20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173"/>
      <c r="I904" s="20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173"/>
      <c r="I905" s="20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173"/>
      <c r="I906" s="20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173"/>
      <c r="I907" s="20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173"/>
      <c r="I908" s="20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173"/>
      <c r="I909" s="20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173"/>
      <c r="I910" s="20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173"/>
      <c r="I911" s="20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173"/>
      <c r="I912" s="20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173"/>
      <c r="I913" s="20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173"/>
      <c r="I914" s="20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173"/>
      <c r="I915" s="20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173"/>
      <c r="I916" s="20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173"/>
      <c r="I917" s="20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173"/>
      <c r="I918" s="20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173"/>
      <c r="I919" s="20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173"/>
      <c r="I920" s="20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173"/>
      <c r="I921" s="20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173"/>
      <c r="I922" s="20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173"/>
      <c r="I923" s="20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173"/>
      <c r="I924" s="20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173"/>
      <c r="I925" s="20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173"/>
      <c r="I926" s="20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173"/>
      <c r="I927" s="20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173"/>
      <c r="I928" s="20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173"/>
      <c r="I929" s="20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173"/>
      <c r="I930" s="20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173"/>
      <c r="I931" s="20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173"/>
      <c r="I932" s="20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173"/>
      <c r="I933" s="20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173"/>
      <c r="I934" s="20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173"/>
      <c r="I935" s="20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173"/>
      <c r="I936" s="20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173"/>
      <c r="I937" s="20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173"/>
      <c r="I938" s="20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173"/>
      <c r="I939" s="20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173"/>
      <c r="I940" s="20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173"/>
      <c r="I941" s="20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173"/>
      <c r="I942" s="20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173"/>
      <c r="I943" s="20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173"/>
      <c r="I944" s="20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173"/>
      <c r="I945" s="20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173"/>
      <c r="I946" s="20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173"/>
      <c r="I947" s="20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173"/>
      <c r="I948" s="20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173"/>
      <c r="I949" s="20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173"/>
      <c r="I950" s="20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173"/>
      <c r="I951" s="20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173"/>
      <c r="I952" s="20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173"/>
      <c r="I953" s="20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173"/>
      <c r="I954" s="20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173"/>
      <c r="I955" s="20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173"/>
      <c r="I956" s="20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173"/>
      <c r="I957" s="20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173"/>
      <c r="I958" s="20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173"/>
      <c r="I959" s="20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173"/>
      <c r="I960" s="20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173"/>
      <c r="I961" s="20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173"/>
      <c r="I962" s="20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173"/>
      <c r="I963" s="20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173"/>
      <c r="I964" s="20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173"/>
      <c r="I965" s="20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173"/>
      <c r="I966" s="20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173"/>
      <c r="I967" s="20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173"/>
      <c r="I968" s="20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173"/>
      <c r="I969" s="20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173"/>
      <c r="I970" s="20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173"/>
      <c r="I971" s="20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173"/>
      <c r="I972" s="20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173"/>
      <c r="I973" s="20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173"/>
      <c r="I974" s="20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173"/>
      <c r="I975" s="20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173"/>
      <c r="I976" s="20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173"/>
      <c r="I977" s="20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173"/>
      <c r="I978" s="20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173"/>
      <c r="I979" s="20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173"/>
      <c r="I980" s="20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173"/>
      <c r="I981" s="20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173"/>
      <c r="I982" s="20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173"/>
      <c r="I983" s="20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173"/>
      <c r="I984" s="20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173"/>
      <c r="I985" s="20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173"/>
      <c r="I986" s="20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173"/>
      <c r="I987" s="20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173"/>
      <c r="I988" s="20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173"/>
      <c r="I989" s="20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173"/>
      <c r="I990" s="20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173"/>
      <c r="I991" s="20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173"/>
      <c r="I992" s="20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173"/>
      <c r="I993" s="20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173"/>
      <c r="I994" s="20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173"/>
      <c r="I995" s="20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173"/>
      <c r="I996" s="20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173"/>
      <c r="I997" s="20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173"/>
      <c r="I998" s="20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173"/>
      <c r="I999" s="20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173"/>
      <c r="I1000" s="20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12.0</v>
      </c>
      <c r="C1" s="23" t="s">
        <v>255</v>
      </c>
      <c r="D1" s="24">
        <v>45509.0</v>
      </c>
      <c r="E1" s="23" t="s">
        <v>261</v>
      </c>
      <c r="F1" s="25" t="s">
        <v>494</v>
      </c>
      <c r="G1" s="26" t="s">
        <v>265</v>
      </c>
      <c r="H1" s="25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113.66666666666667</v>
      </c>
      <c r="C2" s="33">
        <v>6141.99834437086</v>
      </c>
      <c r="D2" s="33">
        <v>6144.256622516556</v>
      </c>
      <c r="E2" s="33">
        <v>1.0</v>
      </c>
      <c r="F2" s="33">
        <v>41.95364238410596</v>
      </c>
      <c r="G2" s="34">
        <v>41.973509933774835</v>
      </c>
      <c r="H2" s="33">
        <v>148.29332657893033</v>
      </c>
      <c r="I2" s="185">
        <v>222.51589403973512</v>
      </c>
      <c r="J2" s="28"/>
      <c r="K2" s="195">
        <f>SUM(L2:Q2)</f>
        <v>4800</v>
      </c>
      <c r="L2" s="196">
        <v>4500.0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1.0</v>
      </c>
      <c r="G4" s="113">
        <v>1.0</v>
      </c>
      <c r="H4" s="85">
        <v>0.0</v>
      </c>
      <c r="I4" s="188">
        <v>0.0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46255.0</v>
      </c>
      <c r="B5" s="93"/>
      <c r="C5" s="84">
        <v>6039.2</v>
      </c>
      <c r="D5" s="85">
        <v>6039.2</v>
      </c>
      <c r="E5" s="49"/>
      <c r="F5" s="85">
        <v>36.0</v>
      </c>
      <c r="G5" s="113">
        <v>36.0</v>
      </c>
      <c r="H5" s="85">
        <v>167.75555555555556</v>
      </c>
      <c r="I5" s="188">
        <v>23.76</v>
      </c>
      <c r="J5" s="31" t="s">
        <v>454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46254.0</v>
      </c>
      <c r="B6" s="93"/>
      <c r="C6" s="84">
        <v>6358.0</v>
      </c>
      <c r="D6" s="85">
        <v>6358.0</v>
      </c>
      <c r="E6" s="49"/>
      <c r="F6" s="85">
        <v>41.0</v>
      </c>
      <c r="G6" s="113">
        <v>41.0</v>
      </c>
      <c r="H6" s="85">
        <v>155.0731707317073</v>
      </c>
      <c r="I6" s="188">
        <v>83.72</v>
      </c>
      <c r="J6" s="31" t="s">
        <v>455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46253.0</v>
      </c>
      <c r="B7" s="93"/>
      <c r="C7" s="84">
        <v>6537.4</v>
      </c>
      <c r="D7" s="85">
        <v>6537.4</v>
      </c>
      <c r="E7" s="49"/>
      <c r="F7" s="85">
        <v>39.0</v>
      </c>
      <c r="G7" s="113">
        <v>39.0</v>
      </c>
      <c r="H7" s="85">
        <v>167.62564102564102</v>
      </c>
      <c r="I7" s="188">
        <v>0.0</v>
      </c>
      <c r="J7" s="31" t="s">
        <v>456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46252.0</v>
      </c>
      <c r="B8" s="93"/>
      <c r="C8" s="84">
        <v>6900.0</v>
      </c>
      <c r="D8" s="85">
        <v>6900.0</v>
      </c>
      <c r="E8" s="49"/>
      <c r="F8" s="85">
        <v>42.0</v>
      </c>
      <c r="G8" s="113">
        <v>42.0</v>
      </c>
      <c r="H8" s="85">
        <v>164.28571428571428</v>
      </c>
      <c r="I8" s="188">
        <v>0.0</v>
      </c>
      <c r="J8" s="31" t="s">
        <v>453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46251.0</v>
      </c>
      <c r="B9" s="93"/>
      <c r="C9" s="84">
        <v>6098.0</v>
      </c>
      <c r="D9" s="85">
        <v>6098.0</v>
      </c>
      <c r="E9" s="49"/>
      <c r="F9" s="85">
        <v>41.0</v>
      </c>
      <c r="G9" s="113">
        <v>41.0</v>
      </c>
      <c r="H9" s="85">
        <v>148.73170731707316</v>
      </c>
      <c r="I9" s="188">
        <v>0.0</v>
      </c>
      <c r="J9" s="31" t="s">
        <v>452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46250.0</v>
      </c>
      <c r="B10" s="93"/>
      <c r="C10" s="84">
        <v>153.0</v>
      </c>
      <c r="D10" s="85">
        <v>153.0</v>
      </c>
      <c r="E10" s="49"/>
      <c r="F10" s="85">
        <v>1.0</v>
      </c>
      <c r="G10" s="113">
        <v>1.0</v>
      </c>
      <c r="H10" s="85">
        <v>153.0</v>
      </c>
      <c r="I10" s="188">
        <v>0.0</v>
      </c>
      <c r="J10" s="31" t="s">
        <v>457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46248.0</v>
      </c>
      <c r="B11" s="93"/>
      <c r="C11" s="84">
        <v>5643.8</v>
      </c>
      <c r="D11" s="85">
        <v>5643.8</v>
      </c>
      <c r="E11" s="49"/>
      <c r="F11" s="85">
        <v>45.0</v>
      </c>
      <c r="G11" s="113">
        <v>45.0</v>
      </c>
      <c r="H11" s="85">
        <v>125.41777777777779</v>
      </c>
      <c r="I11" s="188">
        <v>294.1</v>
      </c>
      <c r="J11" s="31" t="s">
        <v>454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46247.0</v>
      </c>
      <c r="B12" s="93"/>
      <c r="C12" s="84">
        <v>6195.4</v>
      </c>
      <c r="D12" s="85">
        <v>6195.4</v>
      </c>
      <c r="E12" s="49"/>
      <c r="F12" s="85">
        <v>39.0</v>
      </c>
      <c r="G12" s="113">
        <v>39.0</v>
      </c>
      <c r="H12" s="85">
        <v>158.85641025641024</v>
      </c>
      <c r="I12" s="188">
        <v>168.83</v>
      </c>
      <c r="J12" s="31" t="s">
        <v>455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46246.0</v>
      </c>
      <c r="B13" s="93"/>
      <c r="C13" s="84">
        <v>6189.0</v>
      </c>
      <c r="D13" s="85">
        <v>6189.0</v>
      </c>
      <c r="E13" s="49"/>
      <c r="F13" s="85">
        <v>33.0</v>
      </c>
      <c r="G13" s="113">
        <v>33.0</v>
      </c>
      <c r="H13" s="85">
        <v>187.54545454545453</v>
      </c>
      <c r="I13" s="188">
        <v>433.65</v>
      </c>
      <c r="J13" s="31" t="s">
        <v>456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46245.0</v>
      </c>
      <c r="B14" s="93"/>
      <c r="C14" s="84">
        <v>6264.4</v>
      </c>
      <c r="D14" s="85">
        <v>6264.4</v>
      </c>
      <c r="E14" s="49"/>
      <c r="F14" s="85">
        <v>34.0</v>
      </c>
      <c r="G14" s="113">
        <v>34.0</v>
      </c>
      <c r="H14" s="85">
        <v>184.24705882352941</v>
      </c>
      <c r="I14" s="188">
        <v>0.0</v>
      </c>
      <c r="J14" s="31" t="s">
        <v>453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46244.0</v>
      </c>
      <c r="B15" s="93"/>
      <c r="C15" s="84">
        <v>4485.0</v>
      </c>
      <c r="D15" s="85">
        <v>4485.0</v>
      </c>
      <c r="E15" s="49"/>
      <c r="F15" s="85">
        <v>24.0</v>
      </c>
      <c r="G15" s="113">
        <v>24.0</v>
      </c>
      <c r="H15" s="85">
        <v>186.875</v>
      </c>
      <c r="I15" s="188">
        <v>87.08</v>
      </c>
      <c r="J15" s="31" t="s">
        <v>452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46243.0</v>
      </c>
      <c r="B16" s="93"/>
      <c r="C16" s="84">
        <v>90.0</v>
      </c>
      <c r="D16" s="85">
        <v>90.0</v>
      </c>
      <c r="E16" s="49"/>
      <c r="F16" s="85">
        <v>1.0</v>
      </c>
      <c r="G16" s="113">
        <v>1.0</v>
      </c>
      <c r="H16" s="85">
        <v>90.0</v>
      </c>
      <c r="I16" s="188">
        <v>0.0</v>
      </c>
      <c r="J16" s="31" t="s">
        <v>457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46242.0</v>
      </c>
      <c r="B17" s="93"/>
      <c r="C17" s="84">
        <v>45.0</v>
      </c>
      <c r="D17" s="85">
        <v>45.0</v>
      </c>
      <c r="E17" s="49"/>
      <c r="F17" s="85">
        <v>1.0</v>
      </c>
      <c r="G17" s="113">
        <v>1.0</v>
      </c>
      <c r="H17" s="85">
        <v>45.0</v>
      </c>
      <c r="I17" s="188">
        <v>73.82</v>
      </c>
      <c r="J17" s="31" t="s">
        <v>451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46241.0</v>
      </c>
      <c r="B18" s="93"/>
      <c r="C18" s="84">
        <v>4334.8</v>
      </c>
      <c r="D18" s="85">
        <v>4334.8</v>
      </c>
      <c r="E18" s="49"/>
      <c r="F18" s="85">
        <v>28.0</v>
      </c>
      <c r="G18" s="113">
        <v>28.0</v>
      </c>
      <c r="H18" s="85">
        <v>154.81428571428572</v>
      </c>
      <c r="I18" s="188">
        <v>268.39</v>
      </c>
      <c r="J18" s="31" t="s">
        <v>454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46240.0</v>
      </c>
      <c r="B19" s="93"/>
      <c r="C19" s="84">
        <v>7261.0</v>
      </c>
      <c r="D19" s="85">
        <v>7261.0</v>
      </c>
      <c r="E19" s="49"/>
      <c r="F19" s="85">
        <v>51.0</v>
      </c>
      <c r="G19" s="113">
        <v>51.0</v>
      </c>
      <c r="H19" s="85">
        <v>142.37254901960785</v>
      </c>
      <c r="I19" s="188">
        <v>65.64</v>
      </c>
      <c r="J19" s="31" t="s">
        <v>455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5936.4</v>
      </c>
      <c r="D20" s="85">
        <v>5936.4</v>
      </c>
      <c r="E20" s="49"/>
      <c r="F20" s="85">
        <v>36.0</v>
      </c>
      <c r="G20" s="113">
        <v>36.0</v>
      </c>
      <c r="H20" s="85">
        <v>164.89999999999998</v>
      </c>
      <c r="I20" s="188">
        <v>62.57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6616.3</v>
      </c>
      <c r="D21" s="85">
        <v>6616.3</v>
      </c>
      <c r="E21" s="49"/>
      <c r="F21" s="85">
        <v>38.0</v>
      </c>
      <c r="G21" s="113">
        <v>38.0</v>
      </c>
      <c r="H21" s="85">
        <v>174.11315789473684</v>
      </c>
      <c r="I21" s="188">
        <v>0.0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5411.0</v>
      </c>
      <c r="D22" s="85">
        <v>5411.0</v>
      </c>
      <c r="E22" s="49"/>
      <c r="F22" s="85">
        <v>31.0</v>
      </c>
      <c r="G22" s="113">
        <v>31.0</v>
      </c>
      <c r="H22" s="85">
        <v>174.5483870967742</v>
      </c>
      <c r="I22" s="188">
        <v>309.79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0.0</v>
      </c>
      <c r="D23" s="49"/>
      <c r="E23" s="49"/>
      <c r="F23" s="85">
        <v>1.0</v>
      </c>
      <c r="G23" s="113">
        <v>1.0</v>
      </c>
      <c r="H23" s="85">
        <v>0.0</v>
      </c>
      <c r="I23" s="188">
        <v>63.31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450.0</v>
      </c>
      <c r="D24" s="85">
        <v>450.0</v>
      </c>
      <c r="E24" s="49"/>
      <c r="F24" s="85">
        <v>5.0</v>
      </c>
      <c r="G24" s="113">
        <v>5.0</v>
      </c>
      <c r="H24" s="85">
        <v>90.0</v>
      </c>
      <c r="I24" s="188">
        <v>0.0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93"/>
      <c r="C25" s="84">
        <v>5087.6</v>
      </c>
      <c r="D25" s="85">
        <v>5087.6</v>
      </c>
      <c r="E25" s="49"/>
      <c r="F25" s="85">
        <v>38.0</v>
      </c>
      <c r="G25" s="113">
        <v>38.0</v>
      </c>
      <c r="H25" s="85">
        <v>133.8842105263158</v>
      </c>
      <c r="I25" s="188">
        <v>493.81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93"/>
      <c r="C26" s="84">
        <v>9306.4</v>
      </c>
      <c r="D26" s="85">
        <v>9306.4</v>
      </c>
      <c r="E26" s="49"/>
      <c r="F26" s="85">
        <v>54.0</v>
      </c>
      <c r="G26" s="113">
        <v>54.0</v>
      </c>
      <c r="H26" s="85">
        <v>172.34074074074073</v>
      </c>
      <c r="I26" s="188">
        <v>251.62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93"/>
      <c r="C27" s="84">
        <v>6185.0</v>
      </c>
      <c r="D27" s="85">
        <v>6185.0</v>
      </c>
      <c r="E27" s="49"/>
      <c r="F27" s="85">
        <v>38.0</v>
      </c>
      <c r="G27" s="113">
        <v>38.0</v>
      </c>
      <c r="H27" s="85">
        <v>162.76315789473685</v>
      </c>
      <c r="I27" s="188">
        <v>260.83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46231.0</v>
      </c>
      <c r="B28" s="93"/>
      <c r="C28" s="84">
        <v>6583.0</v>
      </c>
      <c r="D28" s="85">
        <v>6583.0</v>
      </c>
      <c r="E28" s="49"/>
      <c r="F28" s="85">
        <v>41.0</v>
      </c>
      <c r="G28" s="113">
        <v>41.0</v>
      </c>
      <c r="H28" s="85">
        <v>160.5609756097561</v>
      </c>
      <c r="I28" s="188">
        <v>290.03</v>
      </c>
      <c r="J28" s="31" t="s">
        <v>453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46230.0</v>
      </c>
      <c r="B29" s="93"/>
      <c r="C29" s="84">
        <v>6715.0</v>
      </c>
      <c r="D29" s="85">
        <v>6715.0</v>
      </c>
      <c r="E29" s="49"/>
      <c r="F29" s="85">
        <v>36.0</v>
      </c>
      <c r="G29" s="113">
        <v>36.0</v>
      </c>
      <c r="H29" s="85">
        <v>186.52777777777777</v>
      </c>
      <c r="I29" s="188">
        <v>0.0</v>
      </c>
      <c r="J29" s="31" t="s">
        <v>452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46229.0</v>
      </c>
      <c r="B30" s="93"/>
      <c r="C30" s="84">
        <v>0.0</v>
      </c>
      <c r="D30" s="49"/>
      <c r="E30" s="49"/>
      <c r="F30" s="85">
        <v>0.0</v>
      </c>
      <c r="G30" s="94"/>
      <c r="H30" s="49"/>
      <c r="I30" s="188">
        <v>151.2</v>
      </c>
      <c r="J30" s="31" t="s">
        <v>457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46228.0</v>
      </c>
      <c r="B31" s="93"/>
      <c r="C31" s="84">
        <v>42.0</v>
      </c>
      <c r="D31" s="85">
        <v>42.0</v>
      </c>
      <c r="E31" s="49"/>
      <c r="F31" s="85">
        <v>1.0</v>
      </c>
      <c r="G31" s="113">
        <v>1.0</v>
      </c>
      <c r="H31" s="85">
        <v>42.0</v>
      </c>
      <c r="I31" s="188">
        <v>163.19</v>
      </c>
      <c r="J31" s="31" t="s">
        <v>451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46227.0</v>
      </c>
      <c r="B32" s="93"/>
      <c r="C32" s="84">
        <v>3888.4</v>
      </c>
      <c r="D32" s="85">
        <v>3888.4</v>
      </c>
      <c r="E32" s="49"/>
      <c r="F32" s="85">
        <v>28.0</v>
      </c>
      <c r="G32" s="113">
        <v>28.0</v>
      </c>
      <c r="H32" s="85">
        <v>138.87142857142857</v>
      </c>
      <c r="I32" s="188">
        <v>789.4</v>
      </c>
      <c r="J32" s="31" t="s">
        <v>454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46226.0</v>
      </c>
      <c r="B33" s="93"/>
      <c r="C33" s="84">
        <v>6222.4</v>
      </c>
      <c r="D33" s="85">
        <v>6222.4</v>
      </c>
      <c r="E33" s="49"/>
      <c r="F33" s="85">
        <v>36.0</v>
      </c>
      <c r="G33" s="113">
        <v>36.0</v>
      </c>
      <c r="H33" s="85">
        <v>172.84444444444443</v>
      </c>
      <c r="I33" s="188">
        <v>399.48</v>
      </c>
      <c r="J33" s="31" t="s">
        <v>455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46225.0</v>
      </c>
      <c r="B34" s="93"/>
      <c r="C34" s="84">
        <v>4564.2</v>
      </c>
      <c r="D34" s="85">
        <v>4564.2</v>
      </c>
      <c r="E34" s="49"/>
      <c r="F34" s="85">
        <v>25.0</v>
      </c>
      <c r="G34" s="113">
        <v>25.0</v>
      </c>
      <c r="H34" s="85">
        <v>182.56799999999998</v>
      </c>
      <c r="I34" s="188">
        <v>23.56</v>
      </c>
      <c r="J34" s="31" t="s">
        <v>456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46224.0</v>
      </c>
      <c r="B35" s="93"/>
      <c r="C35" s="84">
        <v>3044.8</v>
      </c>
      <c r="D35" s="85">
        <v>3044.8</v>
      </c>
      <c r="E35" s="49"/>
      <c r="F35" s="85">
        <v>19.0</v>
      </c>
      <c r="G35" s="113">
        <v>19.0</v>
      </c>
      <c r="H35" s="85">
        <v>160.2526315789474</v>
      </c>
      <c r="I35" s="188">
        <v>0.0</v>
      </c>
      <c r="J35" s="31" t="s">
        <v>453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46223.0</v>
      </c>
      <c r="B36" s="93"/>
      <c r="C36" s="84">
        <v>5800.0</v>
      </c>
      <c r="D36" s="85">
        <v>5800.0</v>
      </c>
      <c r="E36" s="49"/>
      <c r="F36" s="85">
        <v>34.0</v>
      </c>
      <c r="G36" s="113">
        <v>34.0</v>
      </c>
      <c r="H36" s="85">
        <v>170.58823529411765</v>
      </c>
      <c r="I36" s="188">
        <v>74.71</v>
      </c>
      <c r="J36" s="31" t="s">
        <v>452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46222.0</v>
      </c>
      <c r="B37" s="93"/>
      <c r="C37" s="84">
        <v>92.0</v>
      </c>
      <c r="D37" s="85">
        <v>92.0</v>
      </c>
      <c r="E37" s="49"/>
      <c r="F37" s="85">
        <v>1.0</v>
      </c>
      <c r="G37" s="113">
        <v>1.0</v>
      </c>
      <c r="H37" s="85">
        <v>92.0</v>
      </c>
      <c r="I37" s="188">
        <v>73.74</v>
      </c>
      <c r="J37" s="31" t="s">
        <v>457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46221.0</v>
      </c>
      <c r="B38" s="93"/>
      <c r="C38" s="84">
        <v>0.0</v>
      </c>
      <c r="D38" s="49"/>
      <c r="E38" s="49"/>
      <c r="F38" s="85">
        <v>0.0</v>
      </c>
      <c r="G38" s="94"/>
      <c r="H38" s="49"/>
      <c r="I38" s="188">
        <v>52.92</v>
      </c>
      <c r="J38" s="31" t="s">
        <v>451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46220.0</v>
      </c>
      <c r="B39" s="93"/>
      <c r="C39" s="84">
        <v>8310.4</v>
      </c>
      <c r="D39" s="85">
        <v>8310.4</v>
      </c>
      <c r="E39" s="49"/>
      <c r="F39" s="85">
        <v>46.0</v>
      </c>
      <c r="G39" s="113">
        <v>46.0</v>
      </c>
      <c r="H39" s="85">
        <v>180.66086956521738</v>
      </c>
      <c r="I39" s="188">
        <v>194.85</v>
      </c>
      <c r="J39" s="31" t="s">
        <v>454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46219.0</v>
      </c>
      <c r="B40" s="93"/>
      <c r="C40" s="84">
        <v>6812.6</v>
      </c>
      <c r="D40" s="85">
        <v>6812.6</v>
      </c>
      <c r="E40" s="49"/>
      <c r="F40" s="85">
        <v>35.0</v>
      </c>
      <c r="G40" s="113">
        <v>35.0</v>
      </c>
      <c r="H40" s="85">
        <v>194.6457142857143</v>
      </c>
      <c r="I40" s="188">
        <v>33.54</v>
      </c>
      <c r="J40" s="31" t="s">
        <v>455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46218.0</v>
      </c>
      <c r="B41" s="93"/>
      <c r="C41" s="84">
        <v>5865.0</v>
      </c>
      <c r="D41" s="85">
        <v>5865.0</v>
      </c>
      <c r="E41" s="49"/>
      <c r="F41" s="85">
        <v>36.0</v>
      </c>
      <c r="G41" s="113">
        <v>36.0</v>
      </c>
      <c r="H41" s="85">
        <v>162.91666666666666</v>
      </c>
      <c r="I41" s="188">
        <v>0.0</v>
      </c>
      <c r="J41" s="31" t="s">
        <v>456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46217.0</v>
      </c>
      <c r="B42" s="93"/>
      <c r="C42" s="84">
        <v>5848.65</v>
      </c>
      <c r="D42" s="85">
        <v>5848.65</v>
      </c>
      <c r="E42" s="49"/>
      <c r="F42" s="85">
        <v>36.0</v>
      </c>
      <c r="G42" s="113">
        <v>36.0</v>
      </c>
      <c r="H42" s="85">
        <v>162.46249999999998</v>
      </c>
      <c r="I42" s="188">
        <v>0.0</v>
      </c>
      <c r="J42" s="31" t="s">
        <v>453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46216.0</v>
      </c>
      <c r="B43" s="93"/>
      <c r="C43" s="84">
        <v>5609.3</v>
      </c>
      <c r="D43" s="85">
        <v>5609.3</v>
      </c>
      <c r="E43" s="49"/>
      <c r="F43" s="85">
        <v>33.0</v>
      </c>
      <c r="G43" s="113">
        <v>33.0</v>
      </c>
      <c r="H43" s="85">
        <v>169.9787878787879</v>
      </c>
      <c r="I43" s="188">
        <v>0.0</v>
      </c>
      <c r="J43" s="31" t="s">
        <v>452</v>
      </c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46215.0</v>
      </c>
      <c r="B44" s="93"/>
      <c r="C44" s="84">
        <v>90.0</v>
      </c>
      <c r="D44" s="85">
        <v>90.0</v>
      </c>
      <c r="E44" s="49"/>
      <c r="F44" s="85">
        <v>1.0</v>
      </c>
      <c r="G44" s="113">
        <v>1.0</v>
      </c>
      <c r="H44" s="85">
        <v>90.0</v>
      </c>
      <c r="I44" s="188">
        <v>0.0</v>
      </c>
      <c r="J44" s="31" t="s">
        <v>457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46214.0</v>
      </c>
      <c r="B45" s="93"/>
      <c r="C45" s="84">
        <v>30.0</v>
      </c>
      <c r="D45" s="85">
        <v>30.0</v>
      </c>
      <c r="E45" s="49"/>
      <c r="F45" s="85">
        <v>1.0</v>
      </c>
      <c r="G45" s="113">
        <v>1.0</v>
      </c>
      <c r="H45" s="85">
        <v>30.0</v>
      </c>
      <c r="I45" s="188">
        <v>358.56</v>
      </c>
      <c r="J45" s="31" t="s">
        <v>451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46213.0</v>
      </c>
      <c r="B46" s="93"/>
      <c r="C46" s="84">
        <v>4619.1</v>
      </c>
      <c r="D46" s="85">
        <v>4619.1</v>
      </c>
      <c r="E46" s="49"/>
      <c r="F46" s="85">
        <v>33.0</v>
      </c>
      <c r="G46" s="113">
        <v>33.0</v>
      </c>
      <c r="H46" s="85">
        <v>139.9727272727273</v>
      </c>
      <c r="I46" s="188">
        <v>268.85</v>
      </c>
      <c r="J46" s="31" t="s">
        <v>454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46212.0</v>
      </c>
      <c r="B47" s="93"/>
      <c r="C47" s="84">
        <v>7083.2</v>
      </c>
      <c r="D47" s="85">
        <v>7083.2</v>
      </c>
      <c r="E47" s="49"/>
      <c r="F47" s="85">
        <v>41.0</v>
      </c>
      <c r="G47" s="113">
        <v>41.0</v>
      </c>
      <c r="H47" s="85">
        <v>172.7609756097561</v>
      </c>
      <c r="I47" s="188">
        <v>0.0</v>
      </c>
      <c r="J47" s="31" t="s">
        <v>455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46211.0</v>
      </c>
      <c r="B48" s="93"/>
      <c r="C48" s="84">
        <v>5424.3</v>
      </c>
      <c r="D48" s="85">
        <v>5424.3</v>
      </c>
      <c r="E48" s="49"/>
      <c r="F48" s="85">
        <v>37.0</v>
      </c>
      <c r="G48" s="113">
        <v>37.0</v>
      </c>
      <c r="H48" s="85">
        <v>146.60270270270271</v>
      </c>
      <c r="I48" s="188">
        <v>0.0</v>
      </c>
      <c r="J48" s="31" t="s">
        <v>456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46210.0</v>
      </c>
      <c r="B49" s="93"/>
      <c r="C49" s="84">
        <v>5755.5</v>
      </c>
      <c r="D49" s="85">
        <v>5755.5</v>
      </c>
      <c r="E49" s="49"/>
      <c r="F49" s="85">
        <v>37.0</v>
      </c>
      <c r="G49" s="113">
        <v>37.0</v>
      </c>
      <c r="H49" s="85">
        <v>155.55405405405406</v>
      </c>
      <c r="I49" s="188">
        <v>69.45</v>
      </c>
      <c r="J49" s="31" t="s">
        <v>453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46209.0</v>
      </c>
      <c r="B50" s="93"/>
      <c r="C50" s="84">
        <v>4678.5</v>
      </c>
      <c r="D50" s="85">
        <v>4678.5</v>
      </c>
      <c r="E50" s="49"/>
      <c r="F50" s="85">
        <v>31.0</v>
      </c>
      <c r="G50" s="113">
        <v>31.0</v>
      </c>
      <c r="H50" s="85">
        <v>150.91935483870967</v>
      </c>
      <c r="I50" s="188">
        <v>0.0</v>
      </c>
      <c r="J50" s="31" t="s">
        <v>452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46208.0</v>
      </c>
      <c r="B51" s="84">
        <v>242.5</v>
      </c>
      <c r="C51" s="93"/>
      <c r="D51" s="85">
        <v>242.5</v>
      </c>
      <c r="E51" s="85">
        <v>1.0</v>
      </c>
      <c r="F51" s="49"/>
      <c r="G51" s="113">
        <v>1.0</v>
      </c>
      <c r="H51" s="85">
        <v>242.5</v>
      </c>
      <c r="I51" s="189"/>
      <c r="J51" s="31" t="s">
        <v>457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46206.0</v>
      </c>
      <c r="B52" s="93"/>
      <c r="C52" s="84">
        <v>6272.1</v>
      </c>
      <c r="D52" s="85">
        <v>6272.1</v>
      </c>
      <c r="E52" s="49"/>
      <c r="F52" s="85">
        <v>36.0</v>
      </c>
      <c r="G52" s="113">
        <v>36.0</v>
      </c>
      <c r="H52" s="85">
        <v>174.22500000000002</v>
      </c>
      <c r="I52" s="188">
        <v>544.41</v>
      </c>
      <c r="J52" s="31" t="s">
        <v>454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46205.0</v>
      </c>
      <c r="B53" s="93"/>
      <c r="C53" s="84">
        <v>5373.3</v>
      </c>
      <c r="D53" s="85">
        <v>5373.3</v>
      </c>
      <c r="E53" s="49"/>
      <c r="F53" s="85">
        <v>33.0</v>
      </c>
      <c r="G53" s="113">
        <v>33.0</v>
      </c>
      <c r="H53" s="85">
        <v>162.82727272727274</v>
      </c>
      <c r="I53" s="188">
        <v>343.29</v>
      </c>
      <c r="J53" s="31" t="s">
        <v>455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46204.0</v>
      </c>
      <c r="B54" s="93"/>
      <c r="C54" s="84">
        <v>4892.7</v>
      </c>
      <c r="D54" s="85">
        <v>4892.7</v>
      </c>
      <c r="E54" s="49"/>
      <c r="F54" s="85">
        <v>35.0</v>
      </c>
      <c r="G54" s="113">
        <v>35.0</v>
      </c>
      <c r="H54" s="85">
        <v>139.79142857142855</v>
      </c>
      <c r="I54" s="188">
        <v>71.74</v>
      </c>
      <c r="J54" s="31" t="s">
        <v>456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46203.0</v>
      </c>
      <c r="B55" s="93"/>
      <c r="C55" s="84">
        <v>5031.0</v>
      </c>
      <c r="D55" s="85">
        <v>5031.0</v>
      </c>
      <c r="E55" s="49"/>
      <c r="F55" s="85">
        <v>28.0</v>
      </c>
      <c r="G55" s="113">
        <v>28.0</v>
      </c>
      <c r="H55" s="85">
        <v>179.67857142857142</v>
      </c>
      <c r="I55" s="188">
        <v>0.0</v>
      </c>
      <c r="J55" s="31" t="s">
        <v>453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46202.0</v>
      </c>
      <c r="B56" s="93"/>
      <c r="C56" s="84">
        <v>6201.0</v>
      </c>
      <c r="D56" s="85">
        <v>6201.0</v>
      </c>
      <c r="E56" s="49"/>
      <c r="F56" s="85">
        <v>34.0</v>
      </c>
      <c r="G56" s="113">
        <v>34.0</v>
      </c>
      <c r="H56" s="85">
        <v>182.38235294117646</v>
      </c>
      <c r="I56" s="188">
        <v>56.5</v>
      </c>
      <c r="J56" s="31" t="s">
        <v>452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46201.0</v>
      </c>
      <c r="B57" s="93"/>
      <c r="C57" s="84">
        <v>309.0</v>
      </c>
      <c r="D57" s="85">
        <v>309.0</v>
      </c>
      <c r="E57" s="49"/>
      <c r="F57" s="85">
        <v>1.0</v>
      </c>
      <c r="G57" s="113">
        <v>1.0</v>
      </c>
      <c r="H57" s="85">
        <v>309.0</v>
      </c>
      <c r="I57" s="188">
        <v>0.0</v>
      </c>
      <c r="J57" s="31" t="s">
        <v>457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46200.0</v>
      </c>
      <c r="B58" s="93"/>
      <c r="C58" s="84">
        <v>95.0</v>
      </c>
      <c r="D58" s="85">
        <v>95.0</v>
      </c>
      <c r="E58" s="49"/>
      <c r="F58" s="85">
        <v>1.0</v>
      </c>
      <c r="G58" s="113">
        <v>1.0</v>
      </c>
      <c r="H58" s="85">
        <v>95.0</v>
      </c>
      <c r="I58" s="188">
        <v>17.71</v>
      </c>
      <c r="J58" s="31" t="s">
        <v>451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46199.0</v>
      </c>
      <c r="B59" s="93"/>
      <c r="C59" s="84">
        <v>4027.5</v>
      </c>
      <c r="D59" s="85">
        <v>4027.5</v>
      </c>
      <c r="E59" s="49"/>
      <c r="F59" s="85">
        <v>29.0</v>
      </c>
      <c r="G59" s="113">
        <v>29.0</v>
      </c>
      <c r="H59" s="85">
        <v>138.8793103448276</v>
      </c>
      <c r="I59" s="188">
        <v>0.0</v>
      </c>
      <c r="J59" s="31" t="s">
        <v>454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46198.0</v>
      </c>
      <c r="B60" s="93"/>
      <c r="C60" s="84">
        <v>7168.8</v>
      </c>
      <c r="D60" s="85">
        <v>7168.8</v>
      </c>
      <c r="E60" s="49"/>
      <c r="F60" s="85">
        <v>44.0</v>
      </c>
      <c r="G60" s="113">
        <v>44.0</v>
      </c>
      <c r="H60" s="85">
        <v>162.92727272727274</v>
      </c>
      <c r="I60" s="188">
        <v>563.32</v>
      </c>
      <c r="J60" s="31" t="s">
        <v>455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46197.0</v>
      </c>
      <c r="B61" s="93"/>
      <c r="C61" s="84">
        <v>6174.5</v>
      </c>
      <c r="D61" s="85">
        <v>6174.5</v>
      </c>
      <c r="E61" s="49"/>
      <c r="F61" s="85">
        <v>42.0</v>
      </c>
      <c r="G61" s="113">
        <v>42.0</v>
      </c>
      <c r="H61" s="85">
        <v>147.01190476190476</v>
      </c>
      <c r="I61" s="188">
        <v>29.29</v>
      </c>
      <c r="J61" s="31" t="s">
        <v>456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46196.0</v>
      </c>
      <c r="B62" s="93"/>
      <c r="C62" s="84">
        <v>6579.0</v>
      </c>
      <c r="D62" s="85">
        <v>6579.0</v>
      </c>
      <c r="E62" s="49"/>
      <c r="F62" s="85">
        <v>40.0</v>
      </c>
      <c r="G62" s="113">
        <v>40.0</v>
      </c>
      <c r="H62" s="85">
        <v>164.475</v>
      </c>
      <c r="I62" s="188">
        <v>0.0</v>
      </c>
      <c r="J62" s="31" t="s">
        <v>453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46195.0</v>
      </c>
      <c r="B63" s="93"/>
      <c r="C63" s="84">
        <v>7209.0</v>
      </c>
      <c r="D63" s="85">
        <v>7209.0</v>
      </c>
      <c r="E63" s="49"/>
      <c r="F63" s="85">
        <v>36.0</v>
      </c>
      <c r="G63" s="113">
        <v>36.0</v>
      </c>
      <c r="H63" s="85">
        <v>200.25</v>
      </c>
      <c r="I63" s="188">
        <v>0.0</v>
      </c>
      <c r="J63" s="31" t="s">
        <v>452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46194.0</v>
      </c>
      <c r="B64" s="93"/>
      <c r="C64" s="84">
        <v>143.0</v>
      </c>
      <c r="D64" s="85">
        <v>143.0</v>
      </c>
      <c r="E64" s="49"/>
      <c r="F64" s="85">
        <v>1.0</v>
      </c>
      <c r="G64" s="113">
        <v>1.0</v>
      </c>
      <c r="H64" s="85">
        <v>143.0</v>
      </c>
      <c r="I64" s="188">
        <v>0.0</v>
      </c>
      <c r="J64" s="31" t="s">
        <v>457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46193.0</v>
      </c>
      <c r="B65" s="93"/>
      <c r="C65" s="84">
        <v>0.0</v>
      </c>
      <c r="D65" s="49"/>
      <c r="E65" s="49"/>
      <c r="F65" s="85">
        <v>0.0</v>
      </c>
      <c r="G65" s="94"/>
      <c r="H65" s="49"/>
      <c r="I65" s="188">
        <v>34.64</v>
      </c>
      <c r="J65" s="31" t="s">
        <v>451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46192.0</v>
      </c>
      <c r="B66" s="93"/>
      <c r="C66" s="84">
        <v>6557.7</v>
      </c>
      <c r="D66" s="85">
        <v>6557.7</v>
      </c>
      <c r="E66" s="49"/>
      <c r="F66" s="85">
        <v>43.0</v>
      </c>
      <c r="G66" s="113">
        <v>43.0</v>
      </c>
      <c r="H66" s="85">
        <v>152.50465116279068</v>
      </c>
      <c r="I66" s="188">
        <v>268.32</v>
      </c>
      <c r="J66" s="31" t="s">
        <v>454</v>
      </c>
      <c r="K66" s="52"/>
      <c r="L66" s="158" t="s">
        <v>483</v>
      </c>
      <c r="M66" s="158" t="s">
        <v>486</v>
      </c>
      <c r="N66" s="159">
        <v>0.3</v>
      </c>
      <c r="O66" s="52"/>
      <c r="P66" s="41">
        <v>125.0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46191.0</v>
      </c>
      <c r="B67" s="93"/>
      <c r="C67" s="84">
        <v>8203.0</v>
      </c>
      <c r="D67" s="85">
        <v>8203.0</v>
      </c>
      <c r="E67" s="49"/>
      <c r="F67" s="85">
        <v>44.0</v>
      </c>
      <c r="G67" s="113">
        <v>44.0</v>
      </c>
      <c r="H67" s="85">
        <v>186.4318181818182</v>
      </c>
      <c r="I67" s="188">
        <v>733.3</v>
      </c>
      <c r="J67" s="31" t="s">
        <v>455</v>
      </c>
      <c r="K67" s="52"/>
      <c r="L67" s="158" t="s">
        <v>485</v>
      </c>
      <c r="M67" s="158" t="s">
        <v>486</v>
      </c>
      <c r="N67" s="159">
        <v>0.17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46190.0</v>
      </c>
      <c r="B68" s="93"/>
      <c r="C68" s="84">
        <v>4163.0</v>
      </c>
      <c r="D68" s="85">
        <v>4163.0</v>
      </c>
      <c r="E68" s="49"/>
      <c r="F68" s="85">
        <v>28.0</v>
      </c>
      <c r="G68" s="113">
        <v>28.0</v>
      </c>
      <c r="H68" s="85">
        <v>148.67857142857142</v>
      </c>
      <c r="I68" s="188">
        <v>84.08</v>
      </c>
      <c r="J68" s="31" t="s">
        <v>456</v>
      </c>
      <c r="K68" s="52"/>
      <c r="L68" s="158" t="s">
        <v>483</v>
      </c>
      <c r="M68" s="158" t="s">
        <v>491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46188.0</v>
      </c>
      <c r="B69" s="93"/>
      <c r="C69" s="84">
        <v>8631.0</v>
      </c>
      <c r="D69" s="85">
        <v>8631.0</v>
      </c>
      <c r="E69" s="49"/>
      <c r="F69" s="85">
        <v>48.0</v>
      </c>
      <c r="G69" s="113">
        <v>48.0</v>
      </c>
      <c r="H69" s="85">
        <v>179.8125</v>
      </c>
      <c r="I69" s="188">
        <v>0.0</v>
      </c>
      <c r="J69" s="31" t="s">
        <v>452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46187.0</v>
      </c>
      <c r="B70" s="93"/>
      <c r="C70" s="84">
        <v>0.0</v>
      </c>
      <c r="D70" s="49"/>
      <c r="E70" s="49"/>
      <c r="F70" s="85">
        <v>0.0</v>
      </c>
      <c r="G70" s="94"/>
      <c r="H70" s="49"/>
      <c r="I70" s="188">
        <v>58.07</v>
      </c>
      <c r="J70" s="31" t="s">
        <v>457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46184.0</v>
      </c>
      <c r="B71" s="93"/>
      <c r="C71" s="84">
        <v>6660.6</v>
      </c>
      <c r="D71" s="85">
        <v>6660.6</v>
      </c>
      <c r="E71" s="49"/>
      <c r="F71" s="85">
        <v>54.0</v>
      </c>
      <c r="G71" s="113">
        <v>54.0</v>
      </c>
      <c r="H71" s="85">
        <v>123.34444444444445</v>
      </c>
      <c r="I71" s="188">
        <v>275.08</v>
      </c>
      <c r="J71" s="31" t="s">
        <v>455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46183.0</v>
      </c>
      <c r="B72" s="93"/>
      <c r="C72" s="84">
        <v>5779.0</v>
      </c>
      <c r="D72" s="85">
        <v>5779.0</v>
      </c>
      <c r="E72" s="49"/>
      <c r="F72" s="85">
        <v>38.0</v>
      </c>
      <c r="G72" s="113">
        <v>38.0</v>
      </c>
      <c r="H72" s="85">
        <v>152.07894736842104</v>
      </c>
      <c r="I72" s="188">
        <v>63.6</v>
      </c>
      <c r="J72" s="31" t="s">
        <v>456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46182.0</v>
      </c>
      <c r="B73" s="93"/>
      <c r="C73" s="84">
        <v>6773.5</v>
      </c>
      <c r="D73" s="85">
        <v>6773.5</v>
      </c>
      <c r="E73" s="49"/>
      <c r="F73" s="85">
        <v>36.0</v>
      </c>
      <c r="G73" s="113">
        <v>36.0</v>
      </c>
      <c r="H73" s="85">
        <v>188.15277777777777</v>
      </c>
      <c r="I73" s="188">
        <v>0.0</v>
      </c>
      <c r="J73" s="31" t="s">
        <v>453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46181.0</v>
      </c>
      <c r="B74" s="93"/>
      <c r="C74" s="84">
        <v>6785.0</v>
      </c>
      <c r="D74" s="85">
        <v>6785.0</v>
      </c>
      <c r="E74" s="49"/>
      <c r="F74" s="85">
        <v>42.0</v>
      </c>
      <c r="G74" s="113">
        <v>42.0</v>
      </c>
      <c r="H74" s="85">
        <v>161.54761904761904</v>
      </c>
      <c r="I74" s="188">
        <v>311.16</v>
      </c>
      <c r="J74" s="31" t="s">
        <v>452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46180.0</v>
      </c>
      <c r="B75" s="93"/>
      <c r="C75" s="84">
        <v>0.0</v>
      </c>
      <c r="D75" s="49"/>
      <c r="E75" s="49"/>
      <c r="F75" s="85">
        <v>0.0</v>
      </c>
      <c r="G75" s="94"/>
      <c r="H75" s="49"/>
      <c r="I75" s="188">
        <v>0.0</v>
      </c>
      <c r="J75" s="31" t="s">
        <v>457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46179.0</v>
      </c>
      <c r="B76" s="93"/>
      <c r="C76" s="84">
        <v>0.0</v>
      </c>
      <c r="D76" s="49"/>
      <c r="E76" s="49"/>
      <c r="F76" s="85">
        <v>0.0</v>
      </c>
      <c r="G76" s="94"/>
      <c r="H76" s="49"/>
      <c r="I76" s="188">
        <v>1049.55</v>
      </c>
      <c r="J76" s="31" t="s">
        <v>451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46178.0</v>
      </c>
      <c r="B77" s="93"/>
      <c r="C77" s="84">
        <v>7218.1</v>
      </c>
      <c r="D77" s="85">
        <v>7218.1</v>
      </c>
      <c r="E77" s="49"/>
      <c r="F77" s="85">
        <v>43.0</v>
      </c>
      <c r="G77" s="113">
        <v>43.0</v>
      </c>
      <c r="H77" s="85">
        <v>167.86279069767443</v>
      </c>
      <c r="I77" s="188">
        <v>0.0</v>
      </c>
      <c r="J77" s="31" t="s">
        <v>454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46177.0</v>
      </c>
      <c r="B78" s="93"/>
      <c r="C78" s="84">
        <v>4769.65</v>
      </c>
      <c r="D78" s="85">
        <v>4769.65</v>
      </c>
      <c r="E78" s="49"/>
      <c r="F78" s="85">
        <v>33.0</v>
      </c>
      <c r="G78" s="113">
        <v>33.0</v>
      </c>
      <c r="H78" s="85">
        <v>144.53484848484848</v>
      </c>
      <c r="I78" s="188">
        <v>68.57</v>
      </c>
      <c r="J78" s="31" t="s">
        <v>455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46176.0</v>
      </c>
      <c r="B79" s="93"/>
      <c r="C79" s="84">
        <v>6444.6</v>
      </c>
      <c r="D79" s="85">
        <v>6444.6</v>
      </c>
      <c r="E79" s="49"/>
      <c r="F79" s="85">
        <v>46.0</v>
      </c>
      <c r="G79" s="113">
        <v>46.0</v>
      </c>
      <c r="H79" s="85">
        <v>140.1</v>
      </c>
      <c r="I79" s="188">
        <v>187.1</v>
      </c>
      <c r="J79" s="31" t="s">
        <v>456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46174.0</v>
      </c>
      <c r="B80" s="93"/>
      <c r="C80" s="84">
        <v>7639.0</v>
      </c>
      <c r="D80" s="85">
        <v>7639.0</v>
      </c>
      <c r="E80" s="49"/>
      <c r="F80" s="85">
        <v>44.0</v>
      </c>
      <c r="G80" s="113">
        <v>44.0</v>
      </c>
      <c r="H80" s="85">
        <v>173.61363636363637</v>
      </c>
      <c r="I80" s="188">
        <v>35.32</v>
      </c>
      <c r="J80" s="31" t="s">
        <v>452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46171.0</v>
      </c>
      <c r="B81" s="93"/>
      <c r="C81" s="84">
        <v>6456.7</v>
      </c>
      <c r="D81" s="85">
        <v>6456.7</v>
      </c>
      <c r="E81" s="49"/>
      <c r="F81" s="85">
        <v>41.0</v>
      </c>
      <c r="G81" s="113">
        <v>41.0</v>
      </c>
      <c r="H81" s="85">
        <v>157.48048780487804</v>
      </c>
      <c r="I81" s="188">
        <v>767.99</v>
      </c>
      <c r="J81" s="31" t="s">
        <v>454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46170.0</v>
      </c>
      <c r="B82" s="93"/>
      <c r="C82" s="84">
        <v>7145.3</v>
      </c>
      <c r="D82" s="85">
        <v>7145.3</v>
      </c>
      <c r="E82" s="49"/>
      <c r="F82" s="85">
        <v>43.0</v>
      </c>
      <c r="G82" s="113">
        <v>43.0</v>
      </c>
      <c r="H82" s="85">
        <v>166.16976744186047</v>
      </c>
      <c r="I82" s="188">
        <v>236.97</v>
      </c>
      <c r="J82" s="31" t="s">
        <v>455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46169.0</v>
      </c>
      <c r="B83" s="93"/>
      <c r="C83" s="84">
        <v>7420.1</v>
      </c>
      <c r="D83" s="85">
        <v>7420.1</v>
      </c>
      <c r="E83" s="49"/>
      <c r="F83" s="85">
        <v>43.0</v>
      </c>
      <c r="G83" s="113">
        <v>43.0</v>
      </c>
      <c r="H83" s="85">
        <v>172.5604651162791</v>
      </c>
      <c r="I83" s="188">
        <v>0.0</v>
      </c>
      <c r="J83" s="31" t="s">
        <v>456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46168.0</v>
      </c>
      <c r="B84" s="93"/>
      <c r="C84" s="84">
        <v>7735.5</v>
      </c>
      <c r="D84" s="85">
        <v>7735.5</v>
      </c>
      <c r="E84" s="49"/>
      <c r="F84" s="85">
        <v>48.0</v>
      </c>
      <c r="G84" s="113">
        <v>48.0</v>
      </c>
      <c r="H84" s="85">
        <v>161.15625</v>
      </c>
      <c r="I84" s="188">
        <v>0.0</v>
      </c>
      <c r="J84" s="31" t="s">
        <v>453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46166.0</v>
      </c>
      <c r="B85" s="93"/>
      <c r="C85" s="84">
        <v>0.0</v>
      </c>
      <c r="D85" s="49"/>
      <c r="E85" s="49"/>
      <c r="F85" s="85">
        <v>0.0</v>
      </c>
      <c r="G85" s="94"/>
      <c r="H85" s="49"/>
      <c r="I85" s="188">
        <v>79.42</v>
      </c>
      <c r="J85" s="31" t="s">
        <v>457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46164.0</v>
      </c>
      <c r="B86" s="93"/>
      <c r="C86" s="84">
        <v>6062.2</v>
      </c>
      <c r="D86" s="85">
        <v>6062.2</v>
      </c>
      <c r="E86" s="49"/>
      <c r="F86" s="85">
        <v>41.0</v>
      </c>
      <c r="G86" s="113">
        <v>41.0</v>
      </c>
      <c r="H86" s="85">
        <v>147.85853658536584</v>
      </c>
      <c r="I86" s="188">
        <v>1133.35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46163.0</v>
      </c>
      <c r="B87" s="93"/>
      <c r="C87" s="84">
        <v>7093.2</v>
      </c>
      <c r="D87" s="85">
        <v>7093.2</v>
      </c>
      <c r="E87" s="49"/>
      <c r="F87" s="85">
        <v>51.0</v>
      </c>
      <c r="G87" s="113">
        <v>51.0</v>
      </c>
      <c r="H87" s="85">
        <v>139.08235294117648</v>
      </c>
      <c r="I87" s="188">
        <v>629.71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46162.0</v>
      </c>
      <c r="B88" s="93"/>
      <c r="C88" s="84">
        <v>5283.0</v>
      </c>
      <c r="D88" s="85">
        <v>5283.0</v>
      </c>
      <c r="E88" s="49"/>
      <c r="F88" s="85">
        <v>39.0</v>
      </c>
      <c r="G88" s="113">
        <v>39.0</v>
      </c>
      <c r="H88" s="85">
        <v>135.46153846153845</v>
      </c>
      <c r="I88" s="188">
        <v>0.0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46161.0</v>
      </c>
      <c r="B89" s="93"/>
      <c r="C89" s="84">
        <v>7681.0</v>
      </c>
      <c r="D89" s="85">
        <v>7681.0</v>
      </c>
      <c r="E89" s="49"/>
      <c r="F89" s="85">
        <v>47.0</v>
      </c>
      <c r="G89" s="113">
        <v>47.0</v>
      </c>
      <c r="H89" s="85">
        <v>163.4255319148936</v>
      </c>
      <c r="I89" s="188">
        <v>0.0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46160.0</v>
      </c>
      <c r="B90" s="93"/>
      <c r="C90" s="84">
        <v>7507.5</v>
      </c>
      <c r="D90" s="85">
        <v>7507.5</v>
      </c>
      <c r="E90" s="49"/>
      <c r="F90" s="85">
        <v>44.0</v>
      </c>
      <c r="G90" s="113">
        <v>44.0</v>
      </c>
      <c r="H90" s="85">
        <v>170.625</v>
      </c>
      <c r="I90" s="188">
        <v>0.0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46159.0</v>
      </c>
      <c r="B91" s="93"/>
      <c r="C91" s="84">
        <v>0.0</v>
      </c>
      <c r="D91" s="49"/>
      <c r="E91" s="49"/>
      <c r="F91" s="85">
        <v>0.0</v>
      </c>
      <c r="G91" s="94"/>
      <c r="H91" s="49"/>
      <c r="I91" s="188">
        <v>0.0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46157.0</v>
      </c>
      <c r="B92" s="93"/>
      <c r="C92" s="84">
        <v>8094.1</v>
      </c>
      <c r="D92" s="85">
        <v>8094.1</v>
      </c>
      <c r="E92" s="49"/>
      <c r="F92" s="85">
        <v>54.0</v>
      </c>
      <c r="G92" s="113">
        <v>54.0</v>
      </c>
      <c r="H92" s="85">
        <v>149.89074074074074</v>
      </c>
      <c r="I92" s="188">
        <v>633.25</v>
      </c>
      <c r="J92" s="31" t="s">
        <v>454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46156.0</v>
      </c>
      <c r="B93" s="93"/>
      <c r="C93" s="84">
        <v>7579.3</v>
      </c>
      <c r="D93" s="85">
        <v>7579.3</v>
      </c>
      <c r="E93" s="49"/>
      <c r="F93" s="85">
        <v>48.0</v>
      </c>
      <c r="G93" s="113">
        <v>48.0</v>
      </c>
      <c r="H93" s="85">
        <v>157.90208333333334</v>
      </c>
      <c r="I93" s="188">
        <v>234.12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46155.0</v>
      </c>
      <c r="B94" s="93"/>
      <c r="C94" s="84">
        <v>5977.5</v>
      </c>
      <c r="D94" s="85">
        <v>5977.5</v>
      </c>
      <c r="E94" s="49"/>
      <c r="F94" s="85">
        <v>42.0</v>
      </c>
      <c r="G94" s="113">
        <v>42.0</v>
      </c>
      <c r="H94" s="85">
        <v>142.32142857142858</v>
      </c>
      <c r="I94" s="188">
        <v>393.02</v>
      </c>
      <c r="J94" s="31" t="s">
        <v>456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46154.0</v>
      </c>
      <c r="B95" s="93"/>
      <c r="C95" s="84">
        <v>3712.5</v>
      </c>
      <c r="D95" s="85">
        <v>3712.5</v>
      </c>
      <c r="E95" s="49"/>
      <c r="F95" s="85">
        <v>26.0</v>
      </c>
      <c r="G95" s="113">
        <v>26.0</v>
      </c>
      <c r="H95" s="85">
        <v>142.78846153846155</v>
      </c>
      <c r="I95" s="188">
        <v>0.0</v>
      </c>
      <c r="J95" s="31" t="s">
        <v>453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46151.0</v>
      </c>
      <c r="B96" s="93"/>
      <c r="C96" s="84">
        <v>0.0</v>
      </c>
      <c r="D96" s="49"/>
      <c r="E96" s="49"/>
      <c r="F96" s="85">
        <v>0.0</v>
      </c>
      <c r="G96" s="94"/>
      <c r="H96" s="49"/>
      <c r="I96" s="188">
        <v>40.17</v>
      </c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46150.0</v>
      </c>
      <c r="B97" s="93"/>
      <c r="C97" s="84">
        <v>5850.4</v>
      </c>
      <c r="D97" s="85">
        <v>5850.4</v>
      </c>
      <c r="E97" s="49"/>
      <c r="F97" s="85">
        <v>42.0</v>
      </c>
      <c r="G97" s="113">
        <v>42.0</v>
      </c>
      <c r="H97" s="85">
        <v>139.2952380952381</v>
      </c>
      <c r="I97" s="188">
        <v>763.17</v>
      </c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46149.0</v>
      </c>
      <c r="B98" s="93"/>
      <c r="C98" s="84">
        <v>9144.5</v>
      </c>
      <c r="D98" s="85">
        <v>9144.5</v>
      </c>
      <c r="E98" s="49"/>
      <c r="F98" s="85">
        <v>54.0</v>
      </c>
      <c r="G98" s="113">
        <v>54.0</v>
      </c>
      <c r="H98" s="85">
        <v>169.34259259259258</v>
      </c>
      <c r="I98" s="188">
        <v>930.55</v>
      </c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46148.0</v>
      </c>
      <c r="B99" s="93"/>
      <c r="C99" s="84">
        <v>6221.0</v>
      </c>
      <c r="D99" s="85">
        <v>6221.0</v>
      </c>
      <c r="E99" s="49"/>
      <c r="F99" s="85">
        <v>42.0</v>
      </c>
      <c r="G99" s="113">
        <v>42.0</v>
      </c>
      <c r="H99" s="85">
        <v>148.11904761904762</v>
      </c>
      <c r="I99" s="188">
        <v>0.0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46147.0</v>
      </c>
      <c r="B100" s="93"/>
      <c r="C100" s="84">
        <v>5622.5</v>
      </c>
      <c r="D100" s="85">
        <v>5622.5</v>
      </c>
      <c r="E100" s="49"/>
      <c r="F100" s="85">
        <v>38.0</v>
      </c>
      <c r="G100" s="113">
        <v>38.0</v>
      </c>
      <c r="H100" s="85">
        <v>147.96052631578948</v>
      </c>
      <c r="I100" s="188">
        <v>143.32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46146.0</v>
      </c>
      <c r="B101" s="93"/>
      <c r="C101" s="84">
        <v>8880.0</v>
      </c>
      <c r="D101" s="85">
        <v>8880.0</v>
      </c>
      <c r="E101" s="49"/>
      <c r="F101" s="85">
        <v>56.0</v>
      </c>
      <c r="G101" s="113">
        <v>56.0</v>
      </c>
      <c r="H101" s="85">
        <v>158.57142857142858</v>
      </c>
      <c r="I101" s="188">
        <v>0.0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46142.0</v>
      </c>
      <c r="B102" s="93"/>
      <c r="C102" s="84">
        <v>8611.3</v>
      </c>
      <c r="D102" s="85">
        <v>8611.3</v>
      </c>
      <c r="E102" s="49"/>
      <c r="F102" s="85">
        <v>53.0</v>
      </c>
      <c r="G102" s="113">
        <v>53.0</v>
      </c>
      <c r="H102" s="85">
        <v>162.47735849056602</v>
      </c>
      <c r="I102" s="188">
        <v>1022.95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46141.0</v>
      </c>
      <c r="B103" s="93"/>
      <c r="C103" s="84">
        <v>7088.9</v>
      </c>
      <c r="D103" s="85">
        <v>7088.9</v>
      </c>
      <c r="E103" s="49"/>
      <c r="F103" s="85">
        <v>54.0</v>
      </c>
      <c r="G103" s="113">
        <v>54.0</v>
      </c>
      <c r="H103" s="85">
        <v>131.27592592592592</v>
      </c>
      <c r="I103" s="188">
        <v>0.0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46140.0</v>
      </c>
      <c r="B104" s="93"/>
      <c r="C104" s="84">
        <v>9178.5</v>
      </c>
      <c r="D104" s="85">
        <v>9178.5</v>
      </c>
      <c r="E104" s="49"/>
      <c r="F104" s="85">
        <v>63.0</v>
      </c>
      <c r="G104" s="113">
        <v>63.0</v>
      </c>
      <c r="H104" s="85">
        <v>145.6904761904762</v>
      </c>
      <c r="I104" s="188">
        <v>97.84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46139.0</v>
      </c>
      <c r="B105" s="93"/>
      <c r="C105" s="84">
        <v>6413.0</v>
      </c>
      <c r="D105" s="85">
        <v>6413.0</v>
      </c>
      <c r="E105" s="49"/>
      <c r="F105" s="85">
        <v>32.0</v>
      </c>
      <c r="G105" s="113">
        <v>32.0</v>
      </c>
      <c r="H105" s="85">
        <v>200.40625</v>
      </c>
      <c r="I105" s="188">
        <v>0.0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46138.0</v>
      </c>
      <c r="B106" s="93"/>
      <c r="C106" s="84">
        <v>0.0</v>
      </c>
      <c r="D106" s="49"/>
      <c r="E106" s="49"/>
      <c r="F106" s="85">
        <v>0.0</v>
      </c>
      <c r="G106" s="94"/>
      <c r="H106" s="49"/>
      <c r="I106" s="188">
        <v>34.62</v>
      </c>
      <c r="J106" s="31" t="s">
        <v>457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46137.0</v>
      </c>
      <c r="B107" s="93"/>
      <c r="C107" s="84">
        <v>0.0</v>
      </c>
      <c r="D107" s="49"/>
      <c r="E107" s="49"/>
      <c r="F107" s="85">
        <v>0.0</v>
      </c>
      <c r="G107" s="94"/>
      <c r="H107" s="49"/>
      <c r="I107" s="188">
        <v>60.4</v>
      </c>
      <c r="J107" s="31" t="s">
        <v>451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46136.0</v>
      </c>
      <c r="B108" s="93"/>
      <c r="C108" s="84">
        <v>5480.3</v>
      </c>
      <c r="D108" s="85">
        <v>5480.3</v>
      </c>
      <c r="E108" s="49"/>
      <c r="F108" s="85">
        <v>28.0</v>
      </c>
      <c r="G108" s="113">
        <v>28.0</v>
      </c>
      <c r="H108" s="85">
        <v>195.725</v>
      </c>
      <c r="I108" s="188">
        <v>1106.32</v>
      </c>
      <c r="J108" s="31" t="s">
        <v>454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46134.0</v>
      </c>
      <c r="B109" s="93"/>
      <c r="C109" s="84">
        <v>5662.8</v>
      </c>
      <c r="D109" s="85">
        <v>5662.8</v>
      </c>
      <c r="E109" s="49"/>
      <c r="F109" s="85">
        <v>35.0</v>
      </c>
      <c r="G109" s="113">
        <v>35.0</v>
      </c>
      <c r="H109" s="85">
        <v>161.7942857142857</v>
      </c>
      <c r="I109" s="188">
        <v>118.18</v>
      </c>
      <c r="J109" s="31" t="s">
        <v>456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46133.0</v>
      </c>
      <c r="B110" s="93"/>
      <c r="C110" s="84">
        <v>7315.0</v>
      </c>
      <c r="D110" s="85">
        <v>7315.0</v>
      </c>
      <c r="E110" s="49"/>
      <c r="F110" s="85">
        <v>36.0</v>
      </c>
      <c r="G110" s="113">
        <v>36.0</v>
      </c>
      <c r="H110" s="85">
        <v>203.19444444444446</v>
      </c>
      <c r="I110" s="188">
        <v>0.0</v>
      </c>
      <c r="J110" s="31" t="s">
        <v>453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46132.0</v>
      </c>
      <c r="B111" s="93"/>
      <c r="C111" s="84">
        <v>6152.0</v>
      </c>
      <c r="D111" s="85">
        <v>6152.0</v>
      </c>
      <c r="E111" s="49"/>
      <c r="F111" s="85">
        <v>41.0</v>
      </c>
      <c r="G111" s="113">
        <v>41.0</v>
      </c>
      <c r="H111" s="85">
        <v>150.0487804878049</v>
      </c>
      <c r="I111" s="188">
        <v>0.0</v>
      </c>
      <c r="J111" s="31" t="s">
        <v>452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46129.0</v>
      </c>
      <c r="B112" s="93"/>
      <c r="C112" s="84">
        <v>5409.0</v>
      </c>
      <c r="D112" s="85">
        <v>5409.0</v>
      </c>
      <c r="E112" s="49"/>
      <c r="F112" s="85">
        <v>39.0</v>
      </c>
      <c r="G112" s="113">
        <v>39.0</v>
      </c>
      <c r="H112" s="85">
        <v>138.69230769230768</v>
      </c>
      <c r="I112" s="188">
        <v>403.64</v>
      </c>
      <c r="J112" s="31" t="s">
        <v>454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46128.0</v>
      </c>
      <c r="B113" s="93"/>
      <c r="C113" s="84">
        <v>6633.7</v>
      </c>
      <c r="D113" s="85">
        <v>6633.7</v>
      </c>
      <c r="E113" s="49"/>
      <c r="F113" s="85">
        <v>50.0</v>
      </c>
      <c r="G113" s="113">
        <v>50.0</v>
      </c>
      <c r="H113" s="85">
        <v>132.674</v>
      </c>
      <c r="I113" s="188">
        <v>221.24</v>
      </c>
      <c r="J113" s="31" t="s">
        <v>455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46127.0</v>
      </c>
      <c r="B114" s="93"/>
      <c r="C114" s="84">
        <v>7411.3</v>
      </c>
      <c r="D114" s="85">
        <v>7411.3</v>
      </c>
      <c r="E114" s="49"/>
      <c r="F114" s="85">
        <v>50.0</v>
      </c>
      <c r="G114" s="113">
        <v>50.0</v>
      </c>
      <c r="H114" s="85">
        <v>148.226</v>
      </c>
      <c r="I114" s="188">
        <v>267.37</v>
      </c>
      <c r="J114" s="31" t="s">
        <v>456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46126.0</v>
      </c>
      <c r="B115" s="93"/>
      <c r="C115" s="84">
        <v>6699.5</v>
      </c>
      <c r="D115" s="85">
        <v>6699.5</v>
      </c>
      <c r="E115" s="49"/>
      <c r="F115" s="85">
        <v>42.0</v>
      </c>
      <c r="G115" s="113">
        <v>42.0</v>
      </c>
      <c r="H115" s="85">
        <v>159.51190476190476</v>
      </c>
      <c r="I115" s="188">
        <v>0.0</v>
      </c>
      <c r="J115" s="31" t="s">
        <v>453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46125.0</v>
      </c>
      <c r="B116" s="93"/>
      <c r="C116" s="84">
        <v>6167.0</v>
      </c>
      <c r="D116" s="85">
        <v>6167.0</v>
      </c>
      <c r="E116" s="49"/>
      <c r="F116" s="85">
        <v>37.0</v>
      </c>
      <c r="G116" s="113">
        <v>37.0</v>
      </c>
      <c r="H116" s="85">
        <v>166.67567567567568</v>
      </c>
      <c r="I116" s="188">
        <v>77.8</v>
      </c>
      <c r="J116" s="31" t="s">
        <v>452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46124.0</v>
      </c>
      <c r="B117" s="93"/>
      <c r="C117" s="84">
        <v>0.0</v>
      </c>
      <c r="D117" s="49"/>
      <c r="E117" s="49"/>
      <c r="F117" s="85">
        <v>0.0</v>
      </c>
      <c r="G117" s="94"/>
      <c r="H117" s="49"/>
      <c r="I117" s="188">
        <v>59.77</v>
      </c>
      <c r="J117" s="31" t="s">
        <v>457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46122.0</v>
      </c>
      <c r="B118" s="93"/>
      <c r="C118" s="84">
        <v>7747.0</v>
      </c>
      <c r="D118" s="85">
        <v>7747.0</v>
      </c>
      <c r="E118" s="49"/>
      <c r="F118" s="85">
        <v>47.0</v>
      </c>
      <c r="G118" s="113">
        <v>47.0</v>
      </c>
      <c r="H118" s="85">
        <v>164.82978723404256</v>
      </c>
      <c r="I118" s="188">
        <v>202.63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46121.0</v>
      </c>
      <c r="B119" s="93"/>
      <c r="C119" s="84">
        <v>7423.8</v>
      </c>
      <c r="D119" s="85">
        <v>7423.8</v>
      </c>
      <c r="E119" s="49"/>
      <c r="F119" s="85">
        <v>39.0</v>
      </c>
      <c r="G119" s="113">
        <v>39.0</v>
      </c>
      <c r="H119" s="85">
        <v>190.35384615384615</v>
      </c>
      <c r="I119" s="188">
        <v>565.43</v>
      </c>
      <c r="J119" s="31" t="s">
        <v>455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46120.0</v>
      </c>
      <c r="B120" s="93"/>
      <c r="C120" s="84">
        <v>4417.2</v>
      </c>
      <c r="D120" s="85">
        <v>4417.2</v>
      </c>
      <c r="E120" s="49"/>
      <c r="F120" s="85">
        <v>27.0</v>
      </c>
      <c r="G120" s="113">
        <v>27.0</v>
      </c>
      <c r="H120" s="85">
        <v>163.6</v>
      </c>
      <c r="I120" s="188">
        <v>959.3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46119.0</v>
      </c>
      <c r="B121" s="93"/>
      <c r="C121" s="84">
        <v>8022.0</v>
      </c>
      <c r="D121" s="85">
        <v>8022.0</v>
      </c>
      <c r="E121" s="49"/>
      <c r="F121" s="85">
        <v>45.0</v>
      </c>
      <c r="G121" s="113">
        <v>45.0</v>
      </c>
      <c r="H121" s="85">
        <v>178.26666666666668</v>
      </c>
      <c r="I121" s="188">
        <v>0.0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46118.0</v>
      </c>
      <c r="B122" s="93"/>
      <c r="C122" s="84">
        <v>3580.0</v>
      </c>
      <c r="D122" s="85">
        <v>3580.0</v>
      </c>
      <c r="E122" s="49"/>
      <c r="F122" s="85">
        <v>25.0</v>
      </c>
      <c r="G122" s="113">
        <v>25.0</v>
      </c>
      <c r="H122" s="85">
        <v>143.2</v>
      </c>
      <c r="I122" s="188">
        <v>77.86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46116.0</v>
      </c>
      <c r="B123" s="93"/>
      <c r="C123" s="84">
        <v>247.0</v>
      </c>
      <c r="D123" s="85">
        <v>247.0</v>
      </c>
      <c r="E123" s="49"/>
      <c r="F123" s="85">
        <v>4.0</v>
      </c>
      <c r="G123" s="113">
        <v>4.0</v>
      </c>
      <c r="H123" s="85">
        <v>61.75</v>
      </c>
      <c r="I123" s="188">
        <v>0.0</v>
      </c>
      <c r="J123" s="31" t="s">
        <v>451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46115.0</v>
      </c>
      <c r="B124" s="84">
        <v>226.0</v>
      </c>
      <c r="C124" s="84">
        <v>5466.8</v>
      </c>
      <c r="D124" s="85">
        <v>5692.8</v>
      </c>
      <c r="E124" s="85">
        <v>1.0</v>
      </c>
      <c r="F124" s="85">
        <v>30.0</v>
      </c>
      <c r="G124" s="113">
        <v>31.0</v>
      </c>
      <c r="H124" s="85">
        <v>183.63870967741937</v>
      </c>
      <c r="I124" s="188">
        <v>334.55</v>
      </c>
      <c r="J124" s="31" t="s">
        <v>454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46114.0</v>
      </c>
      <c r="B125" s="93"/>
      <c r="C125" s="84">
        <v>8236.2</v>
      </c>
      <c r="D125" s="85">
        <v>8236.2</v>
      </c>
      <c r="E125" s="49"/>
      <c r="F125" s="85">
        <v>53.0</v>
      </c>
      <c r="G125" s="113">
        <v>53.0</v>
      </c>
      <c r="H125" s="85">
        <v>155.4</v>
      </c>
      <c r="I125" s="188">
        <v>854.49</v>
      </c>
      <c r="J125" s="31" t="s">
        <v>455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46113.0</v>
      </c>
      <c r="B126" s="93"/>
      <c r="C126" s="84">
        <v>3766.0</v>
      </c>
      <c r="D126" s="85">
        <v>3766.0</v>
      </c>
      <c r="E126" s="49"/>
      <c r="F126" s="85">
        <v>23.0</v>
      </c>
      <c r="G126" s="113">
        <v>23.0</v>
      </c>
      <c r="H126" s="85">
        <v>163.7391304347826</v>
      </c>
      <c r="I126" s="188">
        <v>314.5</v>
      </c>
      <c r="J126" s="31" t="s">
        <v>456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46112.0</v>
      </c>
      <c r="B127" s="93"/>
      <c r="C127" s="84">
        <v>4064.0</v>
      </c>
      <c r="D127" s="85">
        <v>4064.0</v>
      </c>
      <c r="E127" s="49"/>
      <c r="F127" s="85">
        <v>41.0</v>
      </c>
      <c r="G127" s="113">
        <v>41.0</v>
      </c>
      <c r="H127" s="85">
        <v>99.1219512195122</v>
      </c>
      <c r="I127" s="188">
        <v>0.0</v>
      </c>
      <c r="J127" s="31" t="s">
        <v>453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46111.0</v>
      </c>
      <c r="B128" s="93"/>
      <c r="C128" s="84">
        <v>6971.0</v>
      </c>
      <c r="D128" s="85">
        <v>6971.0</v>
      </c>
      <c r="E128" s="49"/>
      <c r="F128" s="85">
        <v>47.0</v>
      </c>
      <c r="G128" s="113">
        <v>47.0</v>
      </c>
      <c r="H128" s="85">
        <v>148.31914893617022</v>
      </c>
      <c r="I128" s="188">
        <v>0.0</v>
      </c>
      <c r="J128" s="31" t="s">
        <v>452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46110.0</v>
      </c>
      <c r="B129" s="93"/>
      <c r="C129" s="84">
        <v>92.0</v>
      </c>
      <c r="D129" s="85">
        <v>92.0</v>
      </c>
      <c r="E129" s="49"/>
      <c r="F129" s="85">
        <v>1.0</v>
      </c>
      <c r="G129" s="113">
        <v>1.0</v>
      </c>
      <c r="H129" s="85">
        <v>92.0</v>
      </c>
      <c r="I129" s="188">
        <v>0.0</v>
      </c>
      <c r="J129" s="31" t="s">
        <v>457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46109.0</v>
      </c>
      <c r="B130" s="93"/>
      <c r="C130" s="84">
        <v>0.0</v>
      </c>
      <c r="D130" s="49"/>
      <c r="E130" s="49"/>
      <c r="F130" s="85">
        <v>0.0</v>
      </c>
      <c r="G130" s="94"/>
      <c r="H130" s="49"/>
      <c r="I130" s="188">
        <v>367.64</v>
      </c>
      <c r="J130" s="31" t="s">
        <v>451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46108.0</v>
      </c>
      <c r="B131" s="93"/>
      <c r="C131" s="84">
        <v>6444.6</v>
      </c>
      <c r="D131" s="85">
        <v>6444.6</v>
      </c>
      <c r="E131" s="49"/>
      <c r="F131" s="85">
        <v>42.0</v>
      </c>
      <c r="G131" s="113">
        <v>42.0</v>
      </c>
      <c r="H131" s="85">
        <v>153.44285714285715</v>
      </c>
      <c r="I131" s="188">
        <v>709.32</v>
      </c>
      <c r="J131" s="31" t="s">
        <v>454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46107.0</v>
      </c>
      <c r="B132" s="93"/>
      <c r="C132" s="84">
        <v>7100.6</v>
      </c>
      <c r="D132" s="85">
        <v>7100.6</v>
      </c>
      <c r="E132" s="49"/>
      <c r="F132" s="85">
        <v>54.0</v>
      </c>
      <c r="G132" s="113">
        <v>54.0</v>
      </c>
      <c r="H132" s="85">
        <v>131.4925925925926</v>
      </c>
      <c r="I132" s="188">
        <v>406.78</v>
      </c>
      <c r="J132" s="31" t="s">
        <v>455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46106.0</v>
      </c>
      <c r="B133" s="93"/>
      <c r="C133" s="84">
        <v>5951.0</v>
      </c>
      <c r="D133" s="85">
        <v>5951.0</v>
      </c>
      <c r="E133" s="49"/>
      <c r="F133" s="85">
        <v>42.0</v>
      </c>
      <c r="G133" s="113">
        <v>42.0</v>
      </c>
      <c r="H133" s="85">
        <v>141.6904761904762</v>
      </c>
      <c r="I133" s="188">
        <v>237.59</v>
      </c>
      <c r="J133" s="31" t="s">
        <v>456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46105.0</v>
      </c>
      <c r="B134" s="93"/>
      <c r="C134" s="84">
        <v>6162.0</v>
      </c>
      <c r="D134" s="85">
        <v>6162.0</v>
      </c>
      <c r="E134" s="49"/>
      <c r="F134" s="85">
        <v>45.0</v>
      </c>
      <c r="G134" s="113">
        <v>45.0</v>
      </c>
      <c r="H134" s="85">
        <v>136.93333333333334</v>
      </c>
      <c r="I134" s="188">
        <v>0.0</v>
      </c>
      <c r="J134" s="31" t="s">
        <v>453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46104.0</v>
      </c>
      <c r="B135" s="93"/>
      <c r="C135" s="84">
        <v>6243.0</v>
      </c>
      <c r="D135" s="85">
        <v>6243.0</v>
      </c>
      <c r="E135" s="49"/>
      <c r="F135" s="85">
        <v>41.0</v>
      </c>
      <c r="G135" s="113">
        <v>41.0</v>
      </c>
      <c r="H135" s="85">
        <v>152.26829268292684</v>
      </c>
      <c r="I135" s="188">
        <v>0.0</v>
      </c>
      <c r="J135" s="31" t="s">
        <v>452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46101.0</v>
      </c>
      <c r="B136" s="93"/>
      <c r="C136" s="84">
        <v>7207.0</v>
      </c>
      <c r="D136" s="85">
        <v>7207.0</v>
      </c>
      <c r="E136" s="49"/>
      <c r="F136" s="85">
        <v>49.0</v>
      </c>
      <c r="G136" s="113">
        <v>49.0</v>
      </c>
      <c r="H136" s="85">
        <v>147.08163265306123</v>
      </c>
      <c r="I136" s="188">
        <v>114.78</v>
      </c>
      <c r="J136" s="31" t="s">
        <v>454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46100.0</v>
      </c>
      <c r="B137" s="93"/>
      <c r="C137" s="84">
        <v>5673.4</v>
      </c>
      <c r="D137" s="85">
        <v>5673.4</v>
      </c>
      <c r="E137" s="49"/>
      <c r="F137" s="85">
        <v>49.0</v>
      </c>
      <c r="G137" s="113">
        <v>49.0</v>
      </c>
      <c r="H137" s="85">
        <v>115.78367346938775</v>
      </c>
      <c r="I137" s="188">
        <v>227.83</v>
      </c>
      <c r="J137" s="31" t="s">
        <v>455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46099.0</v>
      </c>
      <c r="B138" s="93"/>
      <c r="C138" s="84">
        <v>4248.0</v>
      </c>
      <c r="D138" s="85">
        <v>4248.0</v>
      </c>
      <c r="E138" s="49"/>
      <c r="F138" s="85">
        <v>40.0</v>
      </c>
      <c r="G138" s="113">
        <v>40.0</v>
      </c>
      <c r="H138" s="85">
        <v>106.2</v>
      </c>
      <c r="I138" s="188">
        <v>0.0</v>
      </c>
      <c r="J138" s="31" t="s">
        <v>456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46098.0</v>
      </c>
      <c r="B139" s="93"/>
      <c r="C139" s="84">
        <v>7190.4</v>
      </c>
      <c r="D139" s="85">
        <v>7190.4</v>
      </c>
      <c r="E139" s="49"/>
      <c r="F139" s="85">
        <v>52.0</v>
      </c>
      <c r="G139" s="113">
        <v>52.0</v>
      </c>
      <c r="H139" s="85">
        <v>138.27692307692308</v>
      </c>
      <c r="I139" s="188">
        <v>0.0</v>
      </c>
      <c r="J139" s="31" t="s">
        <v>453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46097.0</v>
      </c>
      <c r="B140" s="93"/>
      <c r="C140" s="84">
        <v>5460.0</v>
      </c>
      <c r="D140" s="85">
        <v>5460.0</v>
      </c>
      <c r="E140" s="49"/>
      <c r="F140" s="85">
        <v>39.0</v>
      </c>
      <c r="G140" s="113">
        <v>39.0</v>
      </c>
      <c r="H140" s="85">
        <v>140.0</v>
      </c>
      <c r="I140" s="188">
        <v>0.0</v>
      </c>
      <c r="J140" s="31" t="s">
        <v>452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46096.0</v>
      </c>
      <c r="B141" s="93"/>
      <c r="C141" s="84">
        <v>0.0</v>
      </c>
      <c r="D141" s="49"/>
      <c r="E141" s="49"/>
      <c r="F141" s="85">
        <v>0.0</v>
      </c>
      <c r="G141" s="94"/>
      <c r="H141" s="49"/>
      <c r="I141" s="188">
        <v>0.0</v>
      </c>
      <c r="J141" s="31" t="s">
        <v>457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46095.0</v>
      </c>
      <c r="B142" s="93"/>
      <c r="C142" s="84">
        <v>140.0</v>
      </c>
      <c r="D142" s="85">
        <v>140.0</v>
      </c>
      <c r="E142" s="49"/>
      <c r="F142" s="85">
        <v>2.0</v>
      </c>
      <c r="G142" s="113">
        <v>2.0</v>
      </c>
      <c r="H142" s="85">
        <v>70.0</v>
      </c>
      <c r="I142" s="188">
        <v>0.0</v>
      </c>
      <c r="J142" s="31" t="s">
        <v>451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46094.0</v>
      </c>
      <c r="B143" s="93"/>
      <c r="C143" s="84">
        <v>5428.4</v>
      </c>
      <c r="D143" s="85">
        <v>5428.4</v>
      </c>
      <c r="E143" s="49"/>
      <c r="F143" s="85">
        <v>51.0</v>
      </c>
      <c r="G143" s="113">
        <v>51.0</v>
      </c>
      <c r="H143" s="85">
        <v>106.43921568627451</v>
      </c>
      <c r="I143" s="188">
        <v>431.56</v>
      </c>
      <c r="J143" s="31" t="s">
        <v>454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46093.0</v>
      </c>
      <c r="B144" s="93"/>
      <c r="C144" s="84">
        <v>5910.2</v>
      </c>
      <c r="D144" s="85">
        <v>5910.2</v>
      </c>
      <c r="E144" s="49"/>
      <c r="F144" s="85">
        <v>40.0</v>
      </c>
      <c r="G144" s="113">
        <v>40.0</v>
      </c>
      <c r="H144" s="85">
        <v>147.755</v>
      </c>
      <c r="I144" s="188">
        <v>383.79</v>
      </c>
      <c r="J144" s="31" t="s">
        <v>455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46092.0</v>
      </c>
      <c r="B145" s="93"/>
      <c r="C145" s="84">
        <v>5504.5</v>
      </c>
      <c r="D145" s="85">
        <v>5504.5</v>
      </c>
      <c r="E145" s="49"/>
      <c r="F145" s="85">
        <v>47.0</v>
      </c>
      <c r="G145" s="113">
        <v>47.0</v>
      </c>
      <c r="H145" s="85">
        <v>117.11702127659575</v>
      </c>
      <c r="I145" s="188">
        <v>0.0</v>
      </c>
      <c r="J145" s="31" t="s">
        <v>456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46091.0</v>
      </c>
      <c r="B146" s="93"/>
      <c r="C146" s="84">
        <v>4254.0</v>
      </c>
      <c r="D146" s="85">
        <v>4254.0</v>
      </c>
      <c r="E146" s="49"/>
      <c r="F146" s="85">
        <v>34.0</v>
      </c>
      <c r="G146" s="113">
        <v>34.0</v>
      </c>
      <c r="H146" s="85">
        <v>125.11764705882354</v>
      </c>
      <c r="I146" s="188">
        <v>178.52</v>
      </c>
      <c r="J146" s="31" t="s">
        <v>453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46090.0</v>
      </c>
      <c r="B147" s="93"/>
      <c r="C147" s="84">
        <v>115.0</v>
      </c>
      <c r="D147" s="85">
        <v>115.0</v>
      </c>
      <c r="E147" s="49"/>
      <c r="F147" s="85">
        <v>3.0</v>
      </c>
      <c r="G147" s="113">
        <v>3.0</v>
      </c>
      <c r="H147" s="85">
        <v>38.333333333333336</v>
      </c>
      <c r="I147" s="188">
        <v>0.0</v>
      </c>
      <c r="J147" s="31" t="s">
        <v>452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46089.0</v>
      </c>
      <c r="B148" s="93"/>
      <c r="C148" s="84">
        <v>85.0</v>
      </c>
      <c r="D148" s="85">
        <v>85.0</v>
      </c>
      <c r="E148" s="49"/>
      <c r="F148" s="85">
        <v>1.0</v>
      </c>
      <c r="G148" s="113">
        <v>1.0</v>
      </c>
      <c r="H148" s="85">
        <v>85.0</v>
      </c>
      <c r="I148" s="188">
        <v>0.0</v>
      </c>
      <c r="J148" s="31" t="s">
        <v>457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46088.0</v>
      </c>
      <c r="B149" s="93"/>
      <c r="C149" s="84">
        <v>240.0</v>
      </c>
      <c r="D149" s="85">
        <v>240.0</v>
      </c>
      <c r="E149" s="49"/>
      <c r="F149" s="85">
        <v>4.0</v>
      </c>
      <c r="G149" s="113">
        <v>4.0</v>
      </c>
      <c r="H149" s="85">
        <v>60.0</v>
      </c>
      <c r="I149" s="188">
        <v>0.0</v>
      </c>
      <c r="J149" s="31" t="s">
        <v>451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46087.0</v>
      </c>
      <c r="B150" s="93"/>
      <c r="C150" s="84">
        <v>2904.45</v>
      </c>
      <c r="D150" s="85">
        <v>2904.45</v>
      </c>
      <c r="E150" s="49"/>
      <c r="F150" s="85">
        <v>24.0</v>
      </c>
      <c r="G150" s="113">
        <v>24.0</v>
      </c>
      <c r="H150" s="85">
        <v>121.01875</v>
      </c>
      <c r="I150" s="188">
        <v>339.94</v>
      </c>
      <c r="J150" s="31" t="s">
        <v>454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46086.0</v>
      </c>
      <c r="B151" s="93"/>
      <c r="C151" s="84">
        <v>8091.8</v>
      </c>
      <c r="D151" s="85">
        <v>8091.8</v>
      </c>
      <c r="E151" s="49"/>
      <c r="F151" s="85">
        <v>55.0</v>
      </c>
      <c r="G151" s="113">
        <v>55.0</v>
      </c>
      <c r="H151" s="85">
        <v>147.12363636363636</v>
      </c>
      <c r="I151" s="188">
        <v>345.82</v>
      </c>
      <c r="J151" s="31" t="s">
        <v>455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46085.0</v>
      </c>
      <c r="B152" s="93"/>
      <c r="C152" s="84">
        <v>4996.0</v>
      </c>
      <c r="D152" s="85">
        <v>4996.0</v>
      </c>
      <c r="E152" s="49"/>
      <c r="F152" s="85">
        <v>48.0</v>
      </c>
      <c r="G152" s="113">
        <v>48.0</v>
      </c>
      <c r="H152" s="85">
        <v>104.08333333333333</v>
      </c>
      <c r="I152" s="188">
        <v>130.94</v>
      </c>
      <c r="J152" s="31" t="s">
        <v>456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46084.0</v>
      </c>
      <c r="B153" s="93"/>
      <c r="C153" s="84">
        <v>6446.0</v>
      </c>
      <c r="D153" s="85">
        <v>6446.0</v>
      </c>
      <c r="E153" s="49"/>
      <c r="F153" s="85">
        <v>48.0</v>
      </c>
      <c r="G153" s="113">
        <v>48.0</v>
      </c>
      <c r="H153" s="85">
        <v>134.29166666666666</v>
      </c>
      <c r="I153" s="188">
        <v>0.0</v>
      </c>
      <c r="J153" s="31" t="s">
        <v>453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55">
        <v>46083.0</v>
      </c>
      <c r="B154" s="84"/>
      <c r="C154" s="84">
        <v>6666.0</v>
      </c>
      <c r="D154" s="85">
        <v>6666.0</v>
      </c>
      <c r="E154" s="85"/>
      <c r="F154" s="85">
        <v>49.0</v>
      </c>
      <c r="G154" s="50">
        <v>49.0</v>
      </c>
      <c r="H154" s="178">
        <v>136.0408163265306</v>
      </c>
      <c r="I154" s="188">
        <v>0.0</v>
      </c>
      <c r="J154" s="31" t="s">
        <v>452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55">
        <v>46080.0</v>
      </c>
      <c r="B155" s="84"/>
      <c r="C155" s="84">
        <v>6789.6</v>
      </c>
      <c r="D155" s="85">
        <v>6789.6</v>
      </c>
      <c r="E155" s="85"/>
      <c r="F155" s="85">
        <v>52.0</v>
      </c>
      <c r="G155" s="50">
        <v>52.0</v>
      </c>
      <c r="H155" s="178">
        <v>130.56923076923078</v>
      </c>
      <c r="I155" s="188">
        <v>258.91</v>
      </c>
      <c r="J155" s="31" t="s">
        <v>454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55">
        <v>46079.0</v>
      </c>
      <c r="B156" s="84"/>
      <c r="C156" s="84">
        <v>7268.4</v>
      </c>
      <c r="D156" s="85">
        <v>7268.4</v>
      </c>
      <c r="E156" s="85"/>
      <c r="F156" s="85">
        <v>56.0</v>
      </c>
      <c r="G156" s="50">
        <v>56.0</v>
      </c>
      <c r="H156" s="178">
        <v>129.79285714285714</v>
      </c>
      <c r="I156" s="188">
        <v>281.71</v>
      </c>
      <c r="J156" s="31" t="s">
        <v>455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55">
        <v>46078.0</v>
      </c>
      <c r="B157" s="84"/>
      <c r="C157" s="84">
        <v>4126.7</v>
      </c>
      <c r="D157" s="85">
        <v>4126.7</v>
      </c>
      <c r="E157" s="85"/>
      <c r="F157" s="85">
        <v>43.0</v>
      </c>
      <c r="G157" s="50">
        <v>43.0</v>
      </c>
      <c r="H157" s="178">
        <v>95.96976744186045</v>
      </c>
      <c r="I157" s="188">
        <v>0.0</v>
      </c>
      <c r="J157" s="31" t="s">
        <v>456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55">
        <v>46077.0</v>
      </c>
      <c r="B158" s="84"/>
      <c r="C158" s="84">
        <v>6370.0</v>
      </c>
      <c r="D158" s="85">
        <v>6370.0</v>
      </c>
      <c r="E158" s="85"/>
      <c r="F158" s="85">
        <v>44.0</v>
      </c>
      <c r="G158" s="50">
        <v>44.0</v>
      </c>
      <c r="H158" s="178">
        <v>144.77272727272728</v>
      </c>
      <c r="I158" s="188">
        <v>0.0</v>
      </c>
      <c r="J158" s="31" t="s">
        <v>453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55">
        <v>46075.0</v>
      </c>
      <c r="B159" s="84"/>
      <c r="C159" s="84">
        <v>0.0</v>
      </c>
      <c r="D159" s="85"/>
      <c r="E159" s="85"/>
      <c r="F159" s="85">
        <v>0.0</v>
      </c>
      <c r="G159" s="50"/>
      <c r="H159" s="183"/>
      <c r="I159" s="188">
        <v>0.0</v>
      </c>
      <c r="J159" s="31" t="s">
        <v>457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5">
        <v>46073.0</v>
      </c>
      <c r="B160" s="84"/>
      <c r="C160" s="84">
        <v>4451.4</v>
      </c>
      <c r="D160" s="85">
        <v>4451.4</v>
      </c>
      <c r="E160" s="85"/>
      <c r="F160" s="85">
        <v>33.0</v>
      </c>
      <c r="G160" s="50">
        <v>33.0</v>
      </c>
      <c r="H160" s="178">
        <v>134.89090909090908</v>
      </c>
      <c r="I160" s="188">
        <v>1367.87</v>
      </c>
      <c r="J160" s="31" t="s">
        <v>454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5">
        <v>46072.0</v>
      </c>
      <c r="B161" s="84"/>
      <c r="C161" s="84">
        <v>5232.0</v>
      </c>
      <c r="D161" s="85">
        <v>5232.0</v>
      </c>
      <c r="E161" s="85"/>
      <c r="F161" s="85">
        <v>41.0</v>
      </c>
      <c r="G161" s="50">
        <v>41.0</v>
      </c>
      <c r="H161" s="178">
        <v>127.60975609756098</v>
      </c>
      <c r="I161" s="188">
        <v>110.89</v>
      </c>
      <c r="J161" s="31" t="s">
        <v>455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5">
        <v>46071.0</v>
      </c>
      <c r="B162" s="47"/>
      <c r="C162" s="47">
        <v>8886.0</v>
      </c>
      <c r="D162" s="48">
        <v>8886.0</v>
      </c>
      <c r="E162" s="48"/>
      <c r="F162" s="85">
        <v>57.0</v>
      </c>
      <c r="G162" s="50">
        <v>57.0</v>
      </c>
      <c r="H162" s="178">
        <v>155.89473684210526</v>
      </c>
      <c r="I162" s="188">
        <v>39.69</v>
      </c>
      <c r="J162" s="31" t="s">
        <v>456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>
        <v>46070.0</v>
      </c>
      <c r="B163" s="47"/>
      <c r="C163" s="47">
        <v>4975.9</v>
      </c>
      <c r="D163" s="48">
        <v>4975.9</v>
      </c>
      <c r="E163" s="48"/>
      <c r="F163" s="85">
        <v>43.0</v>
      </c>
      <c r="G163" s="54">
        <v>43.0</v>
      </c>
      <c r="H163" s="178">
        <v>115.71860465116278</v>
      </c>
      <c r="I163" s="188">
        <v>0.0</v>
      </c>
      <c r="J163" s="31" t="s">
        <v>453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>
        <v>46069.0</v>
      </c>
      <c r="B164" s="47"/>
      <c r="C164" s="47">
        <v>4666.0</v>
      </c>
      <c r="D164" s="48">
        <v>4666.0</v>
      </c>
      <c r="E164" s="48"/>
      <c r="F164" s="85">
        <v>36.0</v>
      </c>
      <c r="G164" s="54">
        <v>36.0</v>
      </c>
      <c r="H164" s="178">
        <v>129.61111111111111</v>
      </c>
      <c r="I164" s="188">
        <v>0.0</v>
      </c>
      <c r="J164" s="31" t="s">
        <v>452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>
        <v>46066.0</v>
      </c>
      <c r="B165" s="47"/>
      <c r="C165" s="47">
        <v>6499.8</v>
      </c>
      <c r="D165" s="48">
        <v>6499.8</v>
      </c>
      <c r="E165" s="48"/>
      <c r="F165" s="85">
        <v>49.0</v>
      </c>
      <c r="G165" s="54">
        <v>49.0</v>
      </c>
      <c r="H165" s="178">
        <v>132.64897959183673</v>
      </c>
      <c r="I165" s="188">
        <v>1866.89</v>
      </c>
      <c r="J165" s="31" t="s">
        <v>454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>
        <v>46065.0</v>
      </c>
      <c r="B166" s="47"/>
      <c r="C166" s="47">
        <v>7298.9</v>
      </c>
      <c r="D166" s="48">
        <v>7298.9</v>
      </c>
      <c r="E166" s="48"/>
      <c r="F166" s="85">
        <v>59.0</v>
      </c>
      <c r="G166" s="54">
        <v>59.0</v>
      </c>
      <c r="H166" s="178">
        <v>123.71016949152542</v>
      </c>
      <c r="I166" s="188">
        <v>574.36</v>
      </c>
      <c r="J166" s="31" t="s">
        <v>455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>
        <v>46064.0</v>
      </c>
      <c r="B167" s="47"/>
      <c r="C167" s="47">
        <v>5259.2</v>
      </c>
      <c r="D167" s="48">
        <v>5259.2</v>
      </c>
      <c r="E167" s="48"/>
      <c r="F167" s="85">
        <v>51.0</v>
      </c>
      <c r="G167" s="54">
        <v>51.0</v>
      </c>
      <c r="H167" s="178">
        <v>103.12156862745098</v>
      </c>
      <c r="I167" s="188">
        <v>118.04</v>
      </c>
      <c r="J167" s="31" t="s">
        <v>456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46063.0</v>
      </c>
      <c r="B168" s="47"/>
      <c r="C168" s="47">
        <v>6021.8</v>
      </c>
      <c r="D168" s="48">
        <v>6021.8</v>
      </c>
      <c r="E168" s="48"/>
      <c r="F168" s="85">
        <v>56.0</v>
      </c>
      <c r="G168" s="54">
        <v>56.0</v>
      </c>
      <c r="H168" s="178">
        <v>107.53214285714286</v>
      </c>
      <c r="I168" s="188">
        <v>47.36</v>
      </c>
      <c r="J168" s="31" t="s">
        <v>453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46062.0</v>
      </c>
      <c r="B169" s="47"/>
      <c r="C169" s="47">
        <v>3037.0</v>
      </c>
      <c r="D169" s="48">
        <v>3037.0</v>
      </c>
      <c r="E169" s="48"/>
      <c r="F169" s="85">
        <v>31.0</v>
      </c>
      <c r="G169" s="54">
        <v>31.0</v>
      </c>
      <c r="H169" s="178">
        <v>97.96774193548387</v>
      </c>
      <c r="I169" s="188">
        <v>0.0</v>
      </c>
      <c r="J169" s="31" t="s">
        <v>452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46061.0</v>
      </c>
      <c r="B170" s="47"/>
      <c r="C170" s="47">
        <v>78.4</v>
      </c>
      <c r="D170" s="48">
        <v>78.4</v>
      </c>
      <c r="E170" s="48"/>
      <c r="F170" s="85">
        <v>1.0</v>
      </c>
      <c r="G170" s="54">
        <v>1.0</v>
      </c>
      <c r="H170" s="178">
        <v>78.4</v>
      </c>
      <c r="I170" s="188">
        <v>0.0</v>
      </c>
      <c r="J170" s="31" t="s">
        <v>457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46059.0</v>
      </c>
      <c r="B171" s="47">
        <v>67.0</v>
      </c>
      <c r="C171" s="47">
        <v>5922.2</v>
      </c>
      <c r="D171" s="48">
        <v>5989.2</v>
      </c>
      <c r="E171" s="48">
        <v>1.0</v>
      </c>
      <c r="F171" s="85">
        <v>55.0</v>
      </c>
      <c r="G171" s="54">
        <v>56.0</v>
      </c>
      <c r="H171" s="178">
        <v>106.95</v>
      </c>
      <c r="I171" s="188">
        <v>1951.91</v>
      </c>
      <c r="J171" s="31" t="s">
        <v>454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46058.0</v>
      </c>
      <c r="B172" s="47"/>
      <c r="C172" s="47">
        <v>7640.8</v>
      </c>
      <c r="D172" s="48">
        <v>7640.8</v>
      </c>
      <c r="E172" s="48"/>
      <c r="F172" s="85">
        <v>56.0</v>
      </c>
      <c r="G172" s="54">
        <v>56.0</v>
      </c>
      <c r="H172" s="178">
        <v>136.44285714285715</v>
      </c>
      <c r="I172" s="188">
        <v>88.58</v>
      </c>
      <c r="J172" s="31" t="s">
        <v>455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46057.0</v>
      </c>
      <c r="B173" s="47"/>
      <c r="C173" s="47">
        <v>4791.0</v>
      </c>
      <c r="D173" s="48">
        <v>4791.0</v>
      </c>
      <c r="E173" s="48"/>
      <c r="F173" s="85">
        <v>47.0</v>
      </c>
      <c r="G173" s="54">
        <v>47.0</v>
      </c>
      <c r="H173" s="178">
        <v>101.93617021276596</v>
      </c>
      <c r="I173" s="188">
        <v>0.0</v>
      </c>
      <c r="J173" s="31" t="s">
        <v>456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46056.0</v>
      </c>
      <c r="B174" s="47"/>
      <c r="C174" s="47">
        <v>5195.0</v>
      </c>
      <c r="D174" s="48">
        <v>5195.0</v>
      </c>
      <c r="E174" s="48"/>
      <c r="F174" s="85">
        <v>41.0</v>
      </c>
      <c r="G174" s="54">
        <v>41.0</v>
      </c>
      <c r="H174" s="178">
        <v>126.70731707317073</v>
      </c>
      <c r="I174" s="188">
        <v>0.0</v>
      </c>
      <c r="J174" s="31" t="s">
        <v>453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46055.0</v>
      </c>
      <c r="B175" s="47"/>
      <c r="C175" s="47">
        <v>5415.0</v>
      </c>
      <c r="D175" s="48">
        <v>5415.0</v>
      </c>
      <c r="E175" s="48"/>
      <c r="F175" s="85">
        <v>41.0</v>
      </c>
      <c r="G175" s="50">
        <v>41.0</v>
      </c>
      <c r="H175" s="178">
        <v>132.0731707317073</v>
      </c>
      <c r="I175" s="188">
        <v>0.0</v>
      </c>
      <c r="J175" s="31" t="s">
        <v>452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46054.0</v>
      </c>
      <c r="B176" s="47"/>
      <c r="C176" s="47">
        <v>0.0</v>
      </c>
      <c r="D176" s="48"/>
      <c r="E176" s="48"/>
      <c r="F176" s="85">
        <v>0.0</v>
      </c>
      <c r="G176" s="50"/>
      <c r="H176" s="183"/>
      <c r="I176" s="188">
        <v>25.77</v>
      </c>
      <c r="J176" s="31" t="s">
        <v>457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46">
        <v>46053.0</v>
      </c>
      <c r="B177" s="47"/>
      <c r="C177" s="47">
        <v>98.0</v>
      </c>
      <c r="D177" s="48">
        <v>98.0</v>
      </c>
      <c r="E177" s="48"/>
      <c r="F177" s="85">
        <v>1.0</v>
      </c>
      <c r="G177" s="50">
        <v>1.0</v>
      </c>
      <c r="H177" s="178">
        <v>98.0</v>
      </c>
      <c r="I177" s="188">
        <v>0.0</v>
      </c>
      <c r="J177" s="31" t="s">
        <v>451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46">
        <v>46052.0</v>
      </c>
      <c r="B178" s="47">
        <v>48.0</v>
      </c>
      <c r="C178" s="47">
        <v>7383.8</v>
      </c>
      <c r="D178" s="48">
        <v>7431.8</v>
      </c>
      <c r="E178" s="48">
        <v>1.0</v>
      </c>
      <c r="F178" s="85">
        <v>56.0</v>
      </c>
      <c r="G178" s="50">
        <v>57.0</v>
      </c>
      <c r="H178" s="178">
        <v>130.38245614035088</v>
      </c>
      <c r="I178" s="188">
        <v>205.69</v>
      </c>
      <c r="J178" s="31" t="s">
        <v>454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46">
        <v>46051.0</v>
      </c>
      <c r="B179" s="47"/>
      <c r="C179" s="47">
        <v>5155.0</v>
      </c>
      <c r="D179" s="48">
        <v>5155.0</v>
      </c>
      <c r="E179" s="48"/>
      <c r="F179" s="85">
        <v>51.0</v>
      </c>
      <c r="G179" s="50">
        <v>51.0</v>
      </c>
      <c r="H179" s="178">
        <v>101.07843137254902</v>
      </c>
      <c r="I179" s="188">
        <v>175.14</v>
      </c>
      <c r="J179" s="31" t="s">
        <v>455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46">
        <v>46050.0</v>
      </c>
      <c r="B180" s="47"/>
      <c r="C180" s="47">
        <v>6763.2</v>
      </c>
      <c r="D180" s="48">
        <v>6763.2</v>
      </c>
      <c r="E180" s="48"/>
      <c r="F180" s="85">
        <v>60.0</v>
      </c>
      <c r="G180" s="50">
        <v>60.0</v>
      </c>
      <c r="H180" s="178">
        <v>112.72</v>
      </c>
      <c r="I180" s="188">
        <v>126.81</v>
      </c>
      <c r="J180" s="31" t="s">
        <v>456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46">
        <v>46049.0</v>
      </c>
      <c r="B181" s="47"/>
      <c r="C181" s="47">
        <v>7853.0</v>
      </c>
      <c r="D181" s="48">
        <v>7853.0</v>
      </c>
      <c r="E181" s="48"/>
      <c r="F181" s="85">
        <v>55.0</v>
      </c>
      <c r="G181" s="50">
        <v>55.0</v>
      </c>
      <c r="H181" s="178">
        <v>142.78181818181818</v>
      </c>
      <c r="I181" s="188">
        <v>106.26</v>
      </c>
      <c r="J181" s="31" t="s">
        <v>453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46">
        <v>46048.0</v>
      </c>
      <c r="B182" s="47"/>
      <c r="C182" s="47">
        <v>5037.0</v>
      </c>
      <c r="D182" s="48">
        <v>5037.0</v>
      </c>
      <c r="E182" s="48"/>
      <c r="F182" s="85">
        <v>44.0</v>
      </c>
      <c r="G182" s="50">
        <v>44.0</v>
      </c>
      <c r="H182" s="178">
        <v>114.47727272727273</v>
      </c>
      <c r="I182" s="188">
        <v>0.0</v>
      </c>
      <c r="J182" s="31" t="s">
        <v>452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46">
        <v>46045.0</v>
      </c>
      <c r="B183" s="47"/>
      <c r="C183" s="47">
        <v>4552.0</v>
      </c>
      <c r="D183" s="48">
        <v>4552.0</v>
      </c>
      <c r="E183" s="48"/>
      <c r="F183" s="85">
        <v>54.0</v>
      </c>
      <c r="G183" s="50">
        <v>54.0</v>
      </c>
      <c r="H183" s="178">
        <v>84.29629629629629</v>
      </c>
      <c r="I183" s="188">
        <v>265.28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46">
        <v>46044.0</v>
      </c>
      <c r="B184" s="47"/>
      <c r="C184" s="47">
        <v>9672.2</v>
      </c>
      <c r="D184" s="48">
        <v>9672.2</v>
      </c>
      <c r="E184" s="48"/>
      <c r="F184" s="85">
        <v>64.0</v>
      </c>
      <c r="G184" s="50">
        <v>64.0</v>
      </c>
      <c r="H184" s="178">
        <v>151.128125</v>
      </c>
      <c r="I184" s="188">
        <v>29.63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46">
        <v>46043.0</v>
      </c>
      <c r="B185" s="47"/>
      <c r="C185" s="47">
        <v>5431.0</v>
      </c>
      <c r="D185" s="48">
        <v>5431.0</v>
      </c>
      <c r="E185" s="48"/>
      <c r="F185" s="85">
        <v>43.0</v>
      </c>
      <c r="G185" s="50">
        <v>43.0</v>
      </c>
      <c r="H185" s="178">
        <v>126.30232558139535</v>
      </c>
      <c r="I185" s="188">
        <v>400.5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>
        <v>46042.0</v>
      </c>
      <c r="B186" s="47"/>
      <c r="C186" s="47">
        <v>5068.6</v>
      </c>
      <c r="D186" s="48">
        <v>5068.6</v>
      </c>
      <c r="E186" s="48"/>
      <c r="F186" s="85">
        <v>49.0</v>
      </c>
      <c r="G186" s="50">
        <v>49.0</v>
      </c>
      <c r="H186" s="178">
        <v>103.44081632653062</v>
      </c>
      <c r="I186" s="188">
        <v>0.0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>
        <v>46041.0</v>
      </c>
      <c r="B187" s="47"/>
      <c r="C187" s="47">
        <v>5274.0</v>
      </c>
      <c r="D187" s="48">
        <v>5274.0</v>
      </c>
      <c r="E187" s="48"/>
      <c r="F187" s="85">
        <v>43.0</v>
      </c>
      <c r="G187" s="50">
        <v>43.0</v>
      </c>
      <c r="H187" s="178">
        <v>122.65116279069767</v>
      </c>
      <c r="I187" s="188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>
        <v>46038.0</v>
      </c>
      <c r="B188" s="47"/>
      <c r="C188" s="47">
        <v>4795.8</v>
      </c>
      <c r="D188" s="48">
        <v>4795.8</v>
      </c>
      <c r="E188" s="48"/>
      <c r="F188" s="85">
        <v>46.0</v>
      </c>
      <c r="G188" s="50">
        <v>46.0</v>
      </c>
      <c r="H188" s="178">
        <v>104.25652173913043</v>
      </c>
      <c r="I188" s="188">
        <v>328.33</v>
      </c>
      <c r="J188" s="31" t="s">
        <v>454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>
        <v>46037.0</v>
      </c>
      <c r="B189" s="47"/>
      <c r="C189" s="47">
        <v>7266.0</v>
      </c>
      <c r="D189" s="48">
        <v>7266.0</v>
      </c>
      <c r="E189" s="48"/>
      <c r="F189" s="85">
        <v>49.0</v>
      </c>
      <c r="G189" s="50">
        <v>49.0</v>
      </c>
      <c r="H189" s="178">
        <v>148.28571428571428</v>
      </c>
      <c r="I189" s="188">
        <v>419.43</v>
      </c>
      <c r="J189" s="31" t="s">
        <v>455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>
        <v>46036.0</v>
      </c>
      <c r="B190" s="47"/>
      <c r="C190" s="47">
        <v>5731.4</v>
      </c>
      <c r="D190" s="48">
        <v>5731.4</v>
      </c>
      <c r="E190" s="48"/>
      <c r="F190" s="85">
        <v>45.0</v>
      </c>
      <c r="G190" s="54">
        <v>45.0</v>
      </c>
      <c r="H190" s="178">
        <v>127.36444444444443</v>
      </c>
      <c r="I190" s="188">
        <v>257.46</v>
      </c>
      <c r="J190" s="31" t="s">
        <v>456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46">
        <v>46035.0</v>
      </c>
      <c r="B191" s="47"/>
      <c r="C191" s="47">
        <v>4883.0</v>
      </c>
      <c r="D191" s="48">
        <v>4883.0</v>
      </c>
      <c r="E191" s="48"/>
      <c r="F191" s="85">
        <v>42.0</v>
      </c>
      <c r="G191" s="54">
        <v>42.0</v>
      </c>
      <c r="H191" s="178">
        <v>116.26190476190476</v>
      </c>
      <c r="I191" s="188">
        <v>0.0</v>
      </c>
      <c r="J191" s="31" t="s">
        <v>453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46">
        <v>46034.0</v>
      </c>
      <c r="B192" s="47"/>
      <c r="C192" s="47">
        <v>3239.0</v>
      </c>
      <c r="D192" s="48">
        <v>3239.0</v>
      </c>
      <c r="E192" s="48"/>
      <c r="F192" s="85">
        <v>30.0</v>
      </c>
      <c r="G192" s="50">
        <v>30.0</v>
      </c>
      <c r="H192" s="178">
        <v>107.96666666666667</v>
      </c>
      <c r="I192" s="188">
        <v>0.0</v>
      </c>
      <c r="J192" s="31" t="s">
        <v>452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46">
        <v>46033.0</v>
      </c>
      <c r="B193" s="47"/>
      <c r="C193" s="47">
        <v>0.0</v>
      </c>
      <c r="D193" s="48"/>
      <c r="E193" s="48"/>
      <c r="F193" s="85">
        <v>0.0</v>
      </c>
      <c r="G193" s="50"/>
      <c r="H193" s="178"/>
      <c r="I193" s="188">
        <v>0.0</v>
      </c>
      <c r="J193" s="31" t="s">
        <v>457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46031.0</v>
      </c>
      <c r="B194" s="47"/>
      <c r="C194" s="47">
        <v>395.0</v>
      </c>
      <c r="D194" s="48">
        <v>395.0</v>
      </c>
      <c r="E194" s="48"/>
      <c r="F194" s="85">
        <v>3.0</v>
      </c>
      <c r="G194" s="50">
        <v>3.0</v>
      </c>
      <c r="H194" s="85">
        <v>131.66666666666666</v>
      </c>
      <c r="I194" s="188">
        <v>0.0</v>
      </c>
      <c r="J194" s="31" t="s">
        <v>454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46027.0</v>
      </c>
      <c r="B195" s="47"/>
      <c r="C195" s="47">
        <v>169.0</v>
      </c>
      <c r="D195" s="48">
        <v>169.0</v>
      </c>
      <c r="E195" s="48"/>
      <c r="F195" s="85">
        <v>2.0</v>
      </c>
      <c r="G195" s="50">
        <v>2.0</v>
      </c>
      <c r="H195" s="85">
        <v>84.5</v>
      </c>
      <c r="I195" s="188">
        <v>0.0</v>
      </c>
      <c r="J195" s="31" t="s">
        <v>452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46">
        <v>46024.0</v>
      </c>
      <c r="B196" s="47"/>
      <c r="C196" s="47">
        <v>90.0</v>
      </c>
      <c r="D196" s="48">
        <v>90.0</v>
      </c>
      <c r="E196" s="48"/>
      <c r="F196" s="85">
        <v>1.0</v>
      </c>
      <c r="G196" s="50">
        <v>1.0</v>
      </c>
      <c r="H196" s="85">
        <v>90.0</v>
      </c>
      <c r="I196" s="188">
        <v>0.0</v>
      </c>
      <c r="J196" s="31" t="s">
        <v>454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46">
        <v>46023.0</v>
      </c>
      <c r="B197" s="47"/>
      <c r="C197" s="47">
        <v>35.0</v>
      </c>
      <c r="D197" s="48">
        <v>35.0</v>
      </c>
      <c r="E197" s="48"/>
      <c r="F197" s="85">
        <v>1.0</v>
      </c>
      <c r="G197" s="50">
        <v>1.0</v>
      </c>
      <c r="H197" s="85">
        <v>35.0</v>
      </c>
      <c r="I197" s="188">
        <v>0.0</v>
      </c>
      <c r="J197" s="31" t="s">
        <v>455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189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189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02" t="s">
        <v>6</v>
      </c>
      <c r="B1" s="203">
        <v>13.0</v>
      </c>
      <c r="C1" s="23" t="s">
        <v>255</v>
      </c>
      <c r="D1" s="24">
        <v>45523.0</v>
      </c>
      <c r="E1" s="23" t="s">
        <v>261</v>
      </c>
      <c r="F1" s="25" t="s">
        <v>494</v>
      </c>
      <c r="G1" s="26" t="s">
        <v>265</v>
      </c>
      <c r="H1" s="25" t="s">
        <v>458</v>
      </c>
      <c r="I1" s="20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41" t="s">
        <v>277</v>
      </c>
      <c r="B2" s="43">
        <v>266.875</v>
      </c>
      <c r="C2" s="43">
        <v>6260.68642384106</v>
      </c>
      <c r="D2" s="43">
        <v>6274.825496688742</v>
      </c>
      <c r="E2" s="43">
        <v>1.5</v>
      </c>
      <c r="F2" s="43">
        <v>53.0728476821192</v>
      </c>
      <c r="G2" s="110">
        <v>53.152317880794705</v>
      </c>
      <c r="H2" s="43">
        <v>126.24771227282757</v>
      </c>
      <c r="I2" s="186">
        <v>265.2792715231788</v>
      </c>
      <c r="J2" s="28"/>
      <c r="K2" s="195">
        <f>SUM(L2:Q2)</f>
        <v>4800</v>
      </c>
      <c r="L2" s="196">
        <v>4500.0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257.0</v>
      </c>
      <c r="D4" s="85">
        <v>257.0</v>
      </c>
      <c r="E4" s="49"/>
      <c r="F4" s="85">
        <v>2.0</v>
      </c>
      <c r="G4" s="113">
        <v>2.0</v>
      </c>
      <c r="H4" s="85">
        <v>128.5</v>
      </c>
      <c r="I4" s="188">
        <v>0.0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103.0</v>
      </c>
      <c r="D5" s="85">
        <v>103.0</v>
      </c>
      <c r="E5" s="49"/>
      <c r="F5" s="85">
        <v>2.0</v>
      </c>
      <c r="G5" s="113">
        <v>2.0</v>
      </c>
      <c r="H5" s="85">
        <v>51.5</v>
      </c>
      <c r="I5" s="188">
        <v>623.22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5886.2</v>
      </c>
      <c r="D6" s="85">
        <v>5886.2</v>
      </c>
      <c r="E6" s="49"/>
      <c r="F6" s="85">
        <v>33.0</v>
      </c>
      <c r="G6" s="113">
        <v>33.0</v>
      </c>
      <c r="H6" s="85">
        <v>178.36969696969697</v>
      </c>
      <c r="I6" s="188">
        <v>503.92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7379.35</v>
      </c>
      <c r="D7" s="85">
        <v>7379.35</v>
      </c>
      <c r="E7" s="49"/>
      <c r="F7" s="85">
        <v>42.0</v>
      </c>
      <c r="G7" s="113">
        <v>42.0</v>
      </c>
      <c r="H7" s="85">
        <v>175.69880952380953</v>
      </c>
      <c r="I7" s="188">
        <v>95.54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6747.1</v>
      </c>
      <c r="D8" s="85">
        <v>6747.1</v>
      </c>
      <c r="E8" s="49"/>
      <c r="F8" s="85">
        <v>38.0</v>
      </c>
      <c r="G8" s="113">
        <v>38.0</v>
      </c>
      <c r="H8" s="85">
        <v>177.55526315789476</v>
      </c>
      <c r="I8" s="188">
        <v>40.98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5806.65</v>
      </c>
      <c r="D9" s="85">
        <v>5806.65</v>
      </c>
      <c r="E9" s="49"/>
      <c r="F9" s="85">
        <v>34.0</v>
      </c>
      <c r="G9" s="113">
        <v>34.0</v>
      </c>
      <c r="H9" s="85">
        <v>170.78382352941176</v>
      </c>
      <c r="I9" s="188">
        <v>0.0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5071.0</v>
      </c>
      <c r="D10" s="85">
        <v>5071.0</v>
      </c>
      <c r="E10" s="49"/>
      <c r="F10" s="85">
        <v>32.0</v>
      </c>
      <c r="G10" s="113">
        <v>32.0</v>
      </c>
      <c r="H10" s="85">
        <v>158.46875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0.0</v>
      </c>
      <c r="D11" s="49"/>
      <c r="E11" s="49"/>
      <c r="F11" s="85">
        <v>0.0</v>
      </c>
      <c r="G11" s="94"/>
      <c r="H11" s="49"/>
      <c r="I11" s="188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46248.0</v>
      </c>
      <c r="B12" s="93"/>
      <c r="C12" s="84">
        <v>5266.4</v>
      </c>
      <c r="D12" s="85">
        <v>5266.4</v>
      </c>
      <c r="E12" s="49"/>
      <c r="F12" s="85">
        <v>36.0</v>
      </c>
      <c r="G12" s="113">
        <v>36.0</v>
      </c>
      <c r="H12" s="85">
        <v>146.2888888888889</v>
      </c>
      <c r="I12" s="188">
        <v>0.0</v>
      </c>
      <c r="J12" s="31" t="s">
        <v>454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46247.0</v>
      </c>
      <c r="B13" s="93"/>
      <c r="C13" s="84">
        <v>5557.0</v>
      </c>
      <c r="D13" s="85">
        <v>5557.0</v>
      </c>
      <c r="E13" s="49"/>
      <c r="F13" s="85">
        <v>38.0</v>
      </c>
      <c r="G13" s="113">
        <v>38.0</v>
      </c>
      <c r="H13" s="85">
        <v>146.23684210526315</v>
      </c>
      <c r="I13" s="188">
        <v>0.0</v>
      </c>
      <c r="J13" s="31" t="s">
        <v>455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46246.0</v>
      </c>
      <c r="B14" s="93"/>
      <c r="C14" s="84">
        <v>4017.0</v>
      </c>
      <c r="D14" s="85">
        <v>4017.0</v>
      </c>
      <c r="E14" s="49"/>
      <c r="F14" s="85">
        <v>33.0</v>
      </c>
      <c r="G14" s="113">
        <v>33.0</v>
      </c>
      <c r="H14" s="85">
        <v>121.72727272727273</v>
      </c>
      <c r="I14" s="188">
        <v>0.0</v>
      </c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46245.0</v>
      </c>
      <c r="B15" s="93"/>
      <c r="C15" s="84">
        <v>6365.0</v>
      </c>
      <c r="D15" s="85">
        <v>6365.0</v>
      </c>
      <c r="E15" s="49"/>
      <c r="F15" s="85">
        <v>41.0</v>
      </c>
      <c r="G15" s="113">
        <v>41.0</v>
      </c>
      <c r="H15" s="85">
        <v>155.2439024390244</v>
      </c>
      <c r="I15" s="188">
        <v>491.77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93"/>
      <c r="C16" s="84">
        <v>6026.0</v>
      </c>
      <c r="D16" s="85">
        <v>6026.0</v>
      </c>
      <c r="E16" s="49"/>
      <c r="F16" s="85">
        <v>32.0</v>
      </c>
      <c r="G16" s="113">
        <v>32.0</v>
      </c>
      <c r="H16" s="85">
        <v>188.3125</v>
      </c>
      <c r="I16" s="188">
        <v>216.19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0.0</v>
      </c>
      <c r="D17" s="49"/>
      <c r="E17" s="49"/>
      <c r="F17" s="85">
        <v>0.0</v>
      </c>
      <c r="G17" s="94"/>
      <c r="H17" s="49"/>
      <c r="I17" s="188">
        <v>331.21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95.0</v>
      </c>
      <c r="D18" s="85">
        <v>95.0</v>
      </c>
      <c r="E18" s="49"/>
      <c r="F18" s="85">
        <v>1.0</v>
      </c>
      <c r="G18" s="113">
        <v>1.0</v>
      </c>
      <c r="H18" s="85">
        <v>95.0</v>
      </c>
      <c r="I18" s="188">
        <v>428.08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46241.0</v>
      </c>
      <c r="B19" s="93"/>
      <c r="C19" s="84">
        <v>7081.6</v>
      </c>
      <c r="D19" s="85">
        <v>7081.6</v>
      </c>
      <c r="E19" s="49"/>
      <c r="F19" s="85">
        <v>46.0</v>
      </c>
      <c r="G19" s="113">
        <v>46.0</v>
      </c>
      <c r="H19" s="85">
        <v>153.94782608695652</v>
      </c>
      <c r="I19" s="188">
        <v>373.83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5942.4</v>
      </c>
      <c r="D20" s="85">
        <v>5942.4</v>
      </c>
      <c r="E20" s="49"/>
      <c r="F20" s="85">
        <v>35.0</v>
      </c>
      <c r="G20" s="113">
        <v>35.0</v>
      </c>
      <c r="H20" s="85">
        <v>169.78285714285713</v>
      </c>
      <c r="I20" s="188">
        <v>45.21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4067.4</v>
      </c>
      <c r="D21" s="85">
        <v>4067.4</v>
      </c>
      <c r="E21" s="49"/>
      <c r="F21" s="85">
        <v>32.0</v>
      </c>
      <c r="G21" s="113">
        <v>32.0</v>
      </c>
      <c r="H21" s="85">
        <v>127.10625</v>
      </c>
      <c r="I21" s="188">
        <v>0.0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84">
        <v>189.0</v>
      </c>
      <c r="C22" s="84">
        <v>6589.0</v>
      </c>
      <c r="D22" s="85">
        <v>6778.0</v>
      </c>
      <c r="E22" s="85">
        <v>1.0</v>
      </c>
      <c r="F22" s="85">
        <v>37.0</v>
      </c>
      <c r="G22" s="113">
        <v>38.0</v>
      </c>
      <c r="H22" s="85">
        <v>178.3684210526316</v>
      </c>
      <c r="I22" s="188">
        <v>307.6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93"/>
      <c r="C23" s="84">
        <v>5364.0</v>
      </c>
      <c r="D23" s="85">
        <v>5364.0</v>
      </c>
      <c r="E23" s="49"/>
      <c r="F23" s="85">
        <v>31.0</v>
      </c>
      <c r="G23" s="113">
        <v>31.0</v>
      </c>
      <c r="H23" s="85">
        <v>173.03225806451613</v>
      </c>
      <c r="I23" s="188">
        <v>0.0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0.0</v>
      </c>
      <c r="D24" s="49"/>
      <c r="E24" s="49"/>
      <c r="F24" s="85">
        <v>0.0</v>
      </c>
      <c r="G24" s="94"/>
      <c r="H24" s="49"/>
      <c r="I24" s="188">
        <v>632.92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93"/>
      <c r="C25" s="84">
        <v>161.0</v>
      </c>
      <c r="D25" s="85">
        <v>161.0</v>
      </c>
      <c r="E25" s="49"/>
      <c r="F25" s="85">
        <v>1.0</v>
      </c>
      <c r="G25" s="113">
        <v>1.0</v>
      </c>
      <c r="H25" s="85">
        <v>161.0</v>
      </c>
      <c r="I25" s="188">
        <v>159.25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5293.8</v>
      </c>
      <c r="D26" s="85">
        <v>5293.8</v>
      </c>
      <c r="E26" s="49"/>
      <c r="F26" s="85">
        <v>34.0</v>
      </c>
      <c r="G26" s="113">
        <v>34.0</v>
      </c>
      <c r="H26" s="85">
        <v>155.70000000000002</v>
      </c>
      <c r="I26" s="188">
        <v>1275.15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93"/>
      <c r="C27" s="84">
        <v>6014.4</v>
      </c>
      <c r="D27" s="85">
        <v>6014.4</v>
      </c>
      <c r="E27" s="49"/>
      <c r="F27" s="85">
        <v>39.0</v>
      </c>
      <c r="G27" s="113">
        <v>39.0</v>
      </c>
      <c r="H27" s="85">
        <v>154.2153846153846</v>
      </c>
      <c r="I27" s="188">
        <v>486.91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93"/>
      <c r="C28" s="84">
        <v>3988.4</v>
      </c>
      <c r="D28" s="85">
        <v>3988.4</v>
      </c>
      <c r="E28" s="49"/>
      <c r="F28" s="85">
        <v>28.0</v>
      </c>
      <c r="G28" s="113">
        <v>28.0</v>
      </c>
      <c r="H28" s="85">
        <v>142.44285714285715</v>
      </c>
      <c r="I28" s="188">
        <v>109.41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93"/>
      <c r="C29" s="84">
        <v>4220.0</v>
      </c>
      <c r="D29" s="85">
        <v>4220.0</v>
      </c>
      <c r="E29" s="49"/>
      <c r="F29" s="85">
        <v>25.0</v>
      </c>
      <c r="G29" s="113">
        <v>25.0</v>
      </c>
      <c r="H29" s="85">
        <v>168.8</v>
      </c>
      <c r="I29" s="188">
        <v>159.58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84">
        <v>1066.0</v>
      </c>
      <c r="C30" s="84">
        <v>4532.0</v>
      </c>
      <c r="D30" s="85">
        <v>5598.0</v>
      </c>
      <c r="E30" s="85">
        <v>3.0</v>
      </c>
      <c r="F30" s="85">
        <v>27.0</v>
      </c>
      <c r="G30" s="113">
        <v>30.0</v>
      </c>
      <c r="H30" s="85">
        <v>186.6</v>
      </c>
      <c r="I30" s="188">
        <v>145.34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0.0</v>
      </c>
      <c r="D31" s="49"/>
      <c r="E31" s="49"/>
      <c r="F31" s="85">
        <v>0.0</v>
      </c>
      <c r="G31" s="94"/>
      <c r="H31" s="49"/>
      <c r="I31" s="188">
        <v>203.34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46228.0</v>
      </c>
      <c r="B32" s="93"/>
      <c r="C32" s="84">
        <v>0.0</v>
      </c>
      <c r="D32" s="49"/>
      <c r="E32" s="49"/>
      <c r="F32" s="85">
        <v>0.0</v>
      </c>
      <c r="G32" s="94"/>
      <c r="H32" s="49"/>
      <c r="I32" s="188">
        <v>336.29</v>
      </c>
      <c r="J32" s="31" t="s">
        <v>451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46227.0</v>
      </c>
      <c r="B33" s="93"/>
      <c r="C33" s="84">
        <v>3719.6</v>
      </c>
      <c r="D33" s="85">
        <v>3719.6</v>
      </c>
      <c r="E33" s="49"/>
      <c r="F33" s="85">
        <v>28.0</v>
      </c>
      <c r="G33" s="113">
        <v>28.0</v>
      </c>
      <c r="H33" s="85">
        <v>132.84285714285713</v>
      </c>
      <c r="I33" s="188">
        <v>686.16</v>
      </c>
      <c r="J33" s="31" t="s">
        <v>454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46226.0</v>
      </c>
      <c r="B34" s="93"/>
      <c r="C34" s="84">
        <v>5792.4</v>
      </c>
      <c r="D34" s="85">
        <v>5792.4</v>
      </c>
      <c r="E34" s="49"/>
      <c r="F34" s="85">
        <v>34.0</v>
      </c>
      <c r="G34" s="113">
        <v>34.0</v>
      </c>
      <c r="H34" s="85">
        <v>170.36470588235292</v>
      </c>
      <c r="I34" s="188">
        <v>456.11</v>
      </c>
      <c r="J34" s="31" t="s">
        <v>455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46225.0</v>
      </c>
      <c r="B35" s="93"/>
      <c r="C35" s="84">
        <v>5417.6</v>
      </c>
      <c r="D35" s="85">
        <v>5417.6</v>
      </c>
      <c r="E35" s="49"/>
      <c r="F35" s="85">
        <v>37.0</v>
      </c>
      <c r="G35" s="113">
        <v>37.0</v>
      </c>
      <c r="H35" s="85">
        <v>146.42162162162163</v>
      </c>
      <c r="I35" s="188">
        <v>226.61</v>
      </c>
      <c r="J35" s="31" t="s">
        <v>456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46224.0</v>
      </c>
      <c r="B36" s="93"/>
      <c r="C36" s="84">
        <v>5764.0</v>
      </c>
      <c r="D36" s="85">
        <v>5764.0</v>
      </c>
      <c r="E36" s="49"/>
      <c r="F36" s="85">
        <v>35.0</v>
      </c>
      <c r="G36" s="113">
        <v>35.0</v>
      </c>
      <c r="H36" s="85">
        <v>164.68571428571428</v>
      </c>
      <c r="I36" s="188">
        <v>76.33</v>
      </c>
      <c r="J36" s="31" t="s">
        <v>453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46223.0</v>
      </c>
      <c r="B37" s="93"/>
      <c r="C37" s="84">
        <v>4683.0</v>
      </c>
      <c r="D37" s="85">
        <v>4683.0</v>
      </c>
      <c r="E37" s="49"/>
      <c r="F37" s="85">
        <v>36.0</v>
      </c>
      <c r="G37" s="113">
        <v>36.0</v>
      </c>
      <c r="H37" s="85">
        <v>130.08333333333334</v>
      </c>
      <c r="I37" s="188">
        <v>0.0</v>
      </c>
      <c r="J37" s="31" t="s">
        <v>452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46222.0</v>
      </c>
      <c r="B38" s="93"/>
      <c r="C38" s="84">
        <v>754.0</v>
      </c>
      <c r="D38" s="85">
        <v>754.0</v>
      </c>
      <c r="E38" s="49"/>
      <c r="F38" s="85">
        <v>6.0</v>
      </c>
      <c r="G38" s="113">
        <v>6.0</v>
      </c>
      <c r="H38" s="85">
        <v>125.66666666666667</v>
      </c>
      <c r="I38" s="188">
        <v>76.43</v>
      </c>
      <c r="J38" s="31" t="s">
        <v>457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46221.0</v>
      </c>
      <c r="B39" s="93"/>
      <c r="C39" s="84">
        <v>100.0</v>
      </c>
      <c r="D39" s="85">
        <v>100.0</v>
      </c>
      <c r="E39" s="49"/>
      <c r="F39" s="85">
        <v>4.0</v>
      </c>
      <c r="G39" s="113">
        <v>4.0</v>
      </c>
      <c r="H39" s="85">
        <v>25.0</v>
      </c>
      <c r="I39" s="188">
        <v>0.0</v>
      </c>
      <c r="J39" s="31" t="s">
        <v>451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46220.0</v>
      </c>
      <c r="B40" s="93"/>
      <c r="C40" s="84">
        <v>8172.6</v>
      </c>
      <c r="D40" s="85">
        <v>8172.6</v>
      </c>
      <c r="E40" s="49"/>
      <c r="F40" s="85">
        <v>47.0</v>
      </c>
      <c r="G40" s="113">
        <v>47.0</v>
      </c>
      <c r="H40" s="85">
        <v>173.88510638297873</v>
      </c>
      <c r="I40" s="188">
        <v>174.95</v>
      </c>
      <c r="J40" s="31" t="s">
        <v>454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46219.0</v>
      </c>
      <c r="B41" s="93"/>
      <c r="C41" s="84">
        <v>8207.4</v>
      </c>
      <c r="D41" s="85">
        <v>8207.4</v>
      </c>
      <c r="E41" s="49"/>
      <c r="F41" s="85">
        <v>48.0</v>
      </c>
      <c r="G41" s="113">
        <v>48.0</v>
      </c>
      <c r="H41" s="85">
        <v>170.98749999999998</v>
      </c>
      <c r="I41" s="188">
        <v>390.92</v>
      </c>
      <c r="J41" s="31" t="s">
        <v>455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46218.0</v>
      </c>
      <c r="B42" s="93"/>
      <c r="C42" s="84">
        <v>8908.6</v>
      </c>
      <c r="D42" s="85">
        <v>8908.6</v>
      </c>
      <c r="E42" s="49"/>
      <c r="F42" s="85">
        <v>47.0</v>
      </c>
      <c r="G42" s="113">
        <v>47.0</v>
      </c>
      <c r="H42" s="85">
        <v>189.54468085106384</v>
      </c>
      <c r="I42" s="188">
        <v>172.19</v>
      </c>
      <c r="J42" s="31" t="s">
        <v>456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46217.0</v>
      </c>
      <c r="B43" s="93"/>
      <c r="C43" s="84">
        <v>5792.55</v>
      </c>
      <c r="D43" s="85">
        <v>5792.55</v>
      </c>
      <c r="E43" s="49"/>
      <c r="F43" s="85">
        <v>42.0</v>
      </c>
      <c r="G43" s="113">
        <v>42.0</v>
      </c>
      <c r="H43" s="85">
        <v>137.91785714285714</v>
      </c>
      <c r="I43" s="188">
        <v>48.16</v>
      </c>
      <c r="J43" s="31" t="s">
        <v>453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46216.0</v>
      </c>
      <c r="B44" s="93"/>
      <c r="C44" s="84">
        <v>5342.0</v>
      </c>
      <c r="D44" s="85">
        <v>5342.0</v>
      </c>
      <c r="E44" s="49"/>
      <c r="F44" s="85">
        <v>39.0</v>
      </c>
      <c r="G44" s="113">
        <v>39.0</v>
      </c>
      <c r="H44" s="85">
        <v>136.97435897435898</v>
      </c>
      <c r="I44" s="188">
        <v>119.65</v>
      </c>
      <c r="J44" s="31" t="s">
        <v>452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46215.0</v>
      </c>
      <c r="B45" s="93"/>
      <c r="C45" s="84">
        <v>50.0</v>
      </c>
      <c r="D45" s="85">
        <v>50.0</v>
      </c>
      <c r="E45" s="49"/>
      <c r="F45" s="85">
        <v>2.0</v>
      </c>
      <c r="G45" s="113">
        <v>2.0</v>
      </c>
      <c r="H45" s="85">
        <v>25.0</v>
      </c>
      <c r="I45" s="188">
        <v>155.14</v>
      </c>
      <c r="J45" s="31" t="s">
        <v>457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46214.0</v>
      </c>
      <c r="B46" s="93"/>
      <c r="C46" s="84">
        <v>0.0</v>
      </c>
      <c r="D46" s="49"/>
      <c r="E46" s="49"/>
      <c r="F46" s="85">
        <v>0.0</v>
      </c>
      <c r="G46" s="94"/>
      <c r="H46" s="49"/>
      <c r="I46" s="188">
        <v>117.25</v>
      </c>
      <c r="J46" s="31" t="s">
        <v>451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46213.0</v>
      </c>
      <c r="B47" s="93"/>
      <c r="C47" s="84">
        <v>5304.2</v>
      </c>
      <c r="D47" s="85">
        <v>5304.2</v>
      </c>
      <c r="E47" s="49"/>
      <c r="F47" s="85">
        <v>42.0</v>
      </c>
      <c r="G47" s="113">
        <v>42.0</v>
      </c>
      <c r="H47" s="85">
        <v>126.29047619047618</v>
      </c>
      <c r="I47" s="188">
        <v>102.88</v>
      </c>
      <c r="J47" s="31" t="s">
        <v>454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46212.0</v>
      </c>
      <c r="B48" s="93"/>
      <c r="C48" s="84">
        <v>5549.6</v>
      </c>
      <c r="D48" s="85">
        <v>5549.6</v>
      </c>
      <c r="E48" s="49"/>
      <c r="F48" s="85">
        <v>41.0</v>
      </c>
      <c r="G48" s="113">
        <v>41.0</v>
      </c>
      <c r="H48" s="85">
        <v>135.35609756097563</v>
      </c>
      <c r="I48" s="188">
        <v>28.27</v>
      </c>
      <c r="J48" s="31" t="s">
        <v>455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46211.0</v>
      </c>
      <c r="B49" s="93"/>
      <c r="C49" s="84">
        <v>5425.2</v>
      </c>
      <c r="D49" s="85">
        <v>5425.2</v>
      </c>
      <c r="E49" s="49"/>
      <c r="F49" s="85">
        <v>49.0</v>
      </c>
      <c r="G49" s="113">
        <v>49.0</v>
      </c>
      <c r="H49" s="85">
        <v>110.71836734693878</v>
      </c>
      <c r="I49" s="188">
        <v>0.0</v>
      </c>
      <c r="J49" s="31" t="s">
        <v>456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46210.0</v>
      </c>
      <c r="B50" s="93"/>
      <c r="C50" s="84">
        <v>7438.0</v>
      </c>
      <c r="D50" s="85">
        <v>7438.0</v>
      </c>
      <c r="E50" s="49"/>
      <c r="F50" s="85">
        <v>46.0</v>
      </c>
      <c r="G50" s="113">
        <v>46.0</v>
      </c>
      <c r="H50" s="85">
        <v>161.69565217391303</v>
      </c>
      <c r="I50" s="188">
        <v>0.0</v>
      </c>
      <c r="J50" s="31" t="s">
        <v>453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46209.0</v>
      </c>
      <c r="B51" s="93"/>
      <c r="C51" s="84">
        <v>6532.0</v>
      </c>
      <c r="D51" s="85">
        <v>6532.0</v>
      </c>
      <c r="E51" s="49"/>
      <c r="F51" s="85">
        <v>47.0</v>
      </c>
      <c r="G51" s="113">
        <v>47.0</v>
      </c>
      <c r="H51" s="85">
        <v>138.9787234042553</v>
      </c>
      <c r="I51" s="188">
        <v>281.45</v>
      </c>
      <c r="J51" s="31" t="s">
        <v>452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46208.0</v>
      </c>
      <c r="B52" s="93"/>
      <c r="C52" s="84">
        <v>87.0</v>
      </c>
      <c r="D52" s="85">
        <v>87.0</v>
      </c>
      <c r="E52" s="49"/>
      <c r="F52" s="85">
        <v>2.0</v>
      </c>
      <c r="G52" s="113">
        <v>2.0</v>
      </c>
      <c r="H52" s="85">
        <v>43.5</v>
      </c>
      <c r="I52" s="188">
        <v>146.26</v>
      </c>
      <c r="J52" s="31" t="s">
        <v>457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46207.0</v>
      </c>
      <c r="B53" s="93"/>
      <c r="C53" s="84">
        <v>75.0</v>
      </c>
      <c r="D53" s="85">
        <v>75.0</v>
      </c>
      <c r="E53" s="49"/>
      <c r="F53" s="85">
        <v>3.0</v>
      </c>
      <c r="G53" s="113">
        <v>3.0</v>
      </c>
      <c r="H53" s="85">
        <v>25.0</v>
      </c>
      <c r="I53" s="188">
        <v>177.94</v>
      </c>
      <c r="J53" s="31" t="s">
        <v>451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46206.0</v>
      </c>
      <c r="B54" s="93"/>
      <c r="C54" s="84">
        <v>9029.8</v>
      </c>
      <c r="D54" s="85">
        <v>9029.8</v>
      </c>
      <c r="E54" s="49"/>
      <c r="F54" s="85">
        <v>50.0</v>
      </c>
      <c r="G54" s="113">
        <v>50.0</v>
      </c>
      <c r="H54" s="85">
        <v>180.59599999999998</v>
      </c>
      <c r="I54" s="188">
        <v>33.92</v>
      </c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46205.0</v>
      </c>
      <c r="B55" s="93"/>
      <c r="C55" s="84">
        <v>5554.0</v>
      </c>
      <c r="D55" s="85">
        <v>5554.0</v>
      </c>
      <c r="E55" s="49"/>
      <c r="F55" s="85">
        <v>43.0</v>
      </c>
      <c r="G55" s="113">
        <v>43.0</v>
      </c>
      <c r="H55" s="85">
        <v>129.1627906976744</v>
      </c>
      <c r="I55" s="188">
        <v>68.66</v>
      </c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46204.0</v>
      </c>
      <c r="B56" s="93"/>
      <c r="C56" s="84">
        <v>7555.4</v>
      </c>
      <c r="D56" s="85">
        <v>7555.4</v>
      </c>
      <c r="E56" s="49"/>
      <c r="F56" s="85">
        <v>50.0</v>
      </c>
      <c r="G56" s="113">
        <v>50.0</v>
      </c>
      <c r="H56" s="85">
        <v>151.108</v>
      </c>
      <c r="I56" s="188">
        <v>0.0</v>
      </c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46203.0</v>
      </c>
      <c r="B57" s="93"/>
      <c r="C57" s="84">
        <v>6862.0</v>
      </c>
      <c r="D57" s="85">
        <v>6862.0</v>
      </c>
      <c r="E57" s="49"/>
      <c r="F57" s="85">
        <v>46.0</v>
      </c>
      <c r="G57" s="113">
        <v>46.0</v>
      </c>
      <c r="H57" s="85">
        <v>149.17391304347825</v>
      </c>
      <c r="I57" s="188">
        <v>86.83</v>
      </c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46202.0</v>
      </c>
      <c r="B58" s="93"/>
      <c r="C58" s="84">
        <v>7441.0</v>
      </c>
      <c r="D58" s="85">
        <v>7441.0</v>
      </c>
      <c r="E58" s="49"/>
      <c r="F58" s="85">
        <v>45.0</v>
      </c>
      <c r="G58" s="113">
        <v>45.0</v>
      </c>
      <c r="H58" s="85">
        <v>165.35555555555555</v>
      </c>
      <c r="I58" s="188">
        <v>282.47</v>
      </c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46201.0</v>
      </c>
      <c r="B59" s="93"/>
      <c r="C59" s="84">
        <v>617.0</v>
      </c>
      <c r="D59" s="85">
        <v>617.0</v>
      </c>
      <c r="E59" s="49"/>
      <c r="F59" s="85">
        <v>5.0</v>
      </c>
      <c r="G59" s="113">
        <v>5.0</v>
      </c>
      <c r="H59" s="85">
        <v>123.4</v>
      </c>
      <c r="I59" s="188">
        <v>0.0</v>
      </c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46199.0</v>
      </c>
      <c r="B60" s="93"/>
      <c r="C60" s="84">
        <v>5077.6</v>
      </c>
      <c r="D60" s="85">
        <v>5077.6</v>
      </c>
      <c r="E60" s="49"/>
      <c r="F60" s="85">
        <v>32.0</v>
      </c>
      <c r="G60" s="113">
        <v>32.0</v>
      </c>
      <c r="H60" s="85">
        <v>158.675</v>
      </c>
      <c r="I60" s="188">
        <v>302.24</v>
      </c>
      <c r="J60" s="31" t="s">
        <v>454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46198.0</v>
      </c>
      <c r="B61" s="93"/>
      <c r="C61" s="84">
        <v>6416.4</v>
      </c>
      <c r="D61" s="85">
        <v>6416.4</v>
      </c>
      <c r="E61" s="49"/>
      <c r="F61" s="85">
        <v>35.0</v>
      </c>
      <c r="G61" s="113">
        <v>35.0</v>
      </c>
      <c r="H61" s="85">
        <v>183.32571428571427</v>
      </c>
      <c r="I61" s="188">
        <v>207.81</v>
      </c>
      <c r="J61" s="31" t="s">
        <v>455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46197.0</v>
      </c>
      <c r="B62" s="93"/>
      <c r="C62" s="84">
        <v>7950.4</v>
      </c>
      <c r="D62" s="85">
        <v>7950.4</v>
      </c>
      <c r="E62" s="49"/>
      <c r="F62" s="85">
        <v>40.0</v>
      </c>
      <c r="G62" s="113">
        <v>40.0</v>
      </c>
      <c r="H62" s="85">
        <v>198.76</v>
      </c>
      <c r="I62" s="188">
        <v>141.08</v>
      </c>
      <c r="J62" s="31" t="s">
        <v>456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46196.0</v>
      </c>
      <c r="B63" s="93"/>
      <c r="C63" s="84">
        <v>7077.0</v>
      </c>
      <c r="D63" s="85">
        <v>7077.0</v>
      </c>
      <c r="E63" s="49"/>
      <c r="F63" s="85">
        <v>45.0</v>
      </c>
      <c r="G63" s="113">
        <v>45.0</v>
      </c>
      <c r="H63" s="85">
        <v>157.26666666666668</v>
      </c>
      <c r="I63" s="188">
        <v>0.0</v>
      </c>
      <c r="J63" s="31" t="s">
        <v>453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46195.0</v>
      </c>
      <c r="B64" s="93"/>
      <c r="C64" s="84">
        <v>7826.35</v>
      </c>
      <c r="D64" s="85">
        <v>7826.35</v>
      </c>
      <c r="E64" s="49"/>
      <c r="F64" s="85">
        <v>42.0</v>
      </c>
      <c r="G64" s="113">
        <v>42.0</v>
      </c>
      <c r="H64" s="85">
        <v>186.34166666666667</v>
      </c>
      <c r="I64" s="188">
        <v>0.0</v>
      </c>
      <c r="J64" s="31" t="s">
        <v>452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46194.0</v>
      </c>
      <c r="B65" s="93"/>
      <c r="C65" s="84">
        <v>196.0</v>
      </c>
      <c r="D65" s="85">
        <v>196.0</v>
      </c>
      <c r="E65" s="49"/>
      <c r="F65" s="85">
        <v>3.0</v>
      </c>
      <c r="G65" s="113">
        <v>3.0</v>
      </c>
      <c r="H65" s="85">
        <v>65.33333333333333</v>
      </c>
      <c r="I65" s="188">
        <v>0.0</v>
      </c>
      <c r="J65" s="31" t="s">
        <v>457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46193.0</v>
      </c>
      <c r="B66" s="93"/>
      <c r="C66" s="84">
        <v>0.0</v>
      </c>
      <c r="D66" s="49"/>
      <c r="E66" s="49"/>
      <c r="F66" s="85">
        <v>0.0</v>
      </c>
      <c r="G66" s="94"/>
      <c r="H66" s="49"/>
      <c r="I66" s="188">
        <v>123.27</v>
      </c>
      <c r="J66" s="31" t="s">
        <v>451</v>
      </c>
      <c r="K66" s="52"/>
      <c r="L66" s="158" t="s">
        <v>483</v>
      </c>
      <c r="M66" s="158" t="s">
        <v>484</v>
      </c>
      <c r="N66" s="159">
        <v>0.24</v>
      </c>
      <c r="O66" s="52"/>
      <c r="P66" s="41">
        <v>129.0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46192.0</v>
      </c>
      <c r="B67" s="93"/>
      <c r="C67" s="84">
        <v>8472.2</v>
      </c>
      <c r="D67" s="85">
        <v>8472.2</v>
      </c>
      <c r="E67" s="49"/>
      <c r="F67" s="85">
        <v>48.0</v>
      </c>
      <c r="G67" s="113">
        <v>48.0</v>
      </c>
      <c r="H67" s="85">
        <v>176.5041666666667</v>
      </c>
      <c r="I67" s="188">
        <v>298.58</v>
      </c>
      <c r="J67" s="31" t="s">
        <v>454</v>
      </c>
      <c r="K67" s="52"/>
      <c r="L67" s="158" t="s">
        <v>485</v>
      </c>
      <c r="M67" s="158" t="s">
        <v>486</v>
      </c>
      <c r="N67" s="159">
        <v>0.23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46191.0</v>
      </c>
      <c r="B68" s="93"/>
      <c r="C68" s="84">
        <v>4995.0</v>
      </c>
      <c r="D68" s="85">
        <v>4995.0</v>
      </c>
      <c r="E68" s="49"/>
      <c r="F68" s="85">
        <v>32.0</v>
      </c>
      <c r="G68" s="113">
        <v>32.0</v>
      </c>
      <c r="H68" s="85">
        <v>156.09375</v>
      </c>
      <c r="I68" s="188">
        <v>813.67</v>
      </c>
      <c r="J68" s="31" t="s">
        <v>455</v>
      </c>
      <c r="K68" s="52"/>
      <c r="L68" s="158" t="s">
        <v>483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46190.0</v>
      </c>
      <c r="B69" s="93"/>
      <c r="C69" s="84">
        <v>7881.0</v>
      </c>
      <c r="D69" s="85">
        <v>7881.0</v>
      </c>
      <c r="E69" s="49"/>
      <c r="F69" s="85">
        <v>48.0</v>
      </c>
      <c r="G69" s="113">
        <v>48.0</v>
      </c>
      <c r="H69" s="85">
        <v>164.1875</v>
      </c>
      <c r="I69" s="188">
        <v>69.61</v>
      </c>
      <c r="J69" s="31" t="s">
        <v>456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46188.0</v>
      </c>
      <c r="B70" s="93"/>
      <c r="C70" s="84">
        <v>5631.0</v>
      </c>
      <c r="D70" s="85">
        <v>5631.0</v>
      </c>
      <c r="E70" s="49"/>
      <c r="F70" s="85">
        <v>39.0</v>
      </c>
      <c r="G70" s="113">
        <v>39.0</v>
      </c>
      <c r="H70" s="85">
        <v>144.3846153846154</v>
      </c>
      <c r="I70" s="188">
        <v>75.42</v>
      </c>
      <c r="J70" s="31" t="s">
        <v>452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46187.0</v>
      </c>
      <c r="B71" s="93"/>
      <c r="C71" s="84">
        <v>643.0</v>
      </c>
      <c r="D71" s="85">
        <v>643.0</v>
      </c>
      <c r="E71" s="49"/>
      <c r="F71" s="85">
        <v>2.0</v>
      </c>
      <c r="G71" s="113">
        <v>2.0</v>
      </c>
      <c r="H71" s="85">
        <v>321.5</v>
      </c>
      <c r="I71" s="188">
        <v>0.0</v>
      </c>
      <c r="J71" s="31" t="s">
        <v>457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46186.0</v>
      </c>
      <c r="B72" s="93"/>
      <c r="C72" s="84">
        <v>152.0</v>
      </c>
      <c r="D72" s="85">
        <v>152.0</v>
      </c>
      <c r="E72" s="49"/>
      <c r="F72" s="85">
        <v>2.0</v>
      </c>
      <c r="G72" s="113">
        <v>2.0</v>
      </c>
      <c r="H72" s="85">
        <v>76.0</v>
      </c>
      <c r="I72" s="188">
        <v>143.45</v>
      </c>
      <c r="J72" s="31" t="s">
        <v>451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46185.0</v>
      </c>
      <c r="B73" s="93"/>
      <c r="C73" s="84">
        <v>75.0</v>
      </c>
      <c r="D73" s="85">
        <v>75.0</v>
      </c>
      <c r="E73" s="49"/>
      <c r="F73" s="85">
        <v>1.0</v>
      </c>
      <c r="G73" s="113">
        <v>1.0</v>
      </c>
      <c r="H73" s="85">
        <v>75.0</v>
      </c>
      <c r="I73" s="188">
        <v>59.58</v>
      </c>
      <c r="J73" s="31" t="s">
        <v>454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46184.0</v>
      </c>
      <c r="B74" s="93"/>
      <c r="C74" s="84">
        <v>4666.2</v>
      </c>
      <c r="D74" s="85">
        <v>4666.2</v>
      </c>
      <c r="E74" s="49"/>
      <c r="F74" s="85">
        <v>43.0</v>
      </c>
      <c r="G74" s="113">
        <v>43.0</v>
      </c>
      <c r="H74" s="85">
        <v>108.51627906976744</v>
      </c>
      <c r="I74" s="188">
        <v>203.34</v>
      </c>
      <c r="J74" s="31" t="s">
        <v>455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46183.0</v>
      </c>
      <c r="B75" s="84">
        <v>336.0</v>
      </c>
      <c r="C75" s="84">
        <v>7175.0</v>
      </c>
      <c r="D75" s="85">
        <v>7511.0</v>
      </c>
      <c r="E75" s="85">
        <v>1.0</v>
      </c>
      <c r="F75" s="85">
        <v>51.0</v>
      </c>
      <c r="G75" s="113">
        <v>52.0</v>
      </c>
      <c r="H75" s="85">
        <v>144.44230769230768</v>
      </c>
      <c r="I75" s="188">
        <v>54.47</v>
      </c>
      <c r="J75" s="31" t="s">
        <v>456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46182.0</v>
      </c>
      <c r="B76" s="93"/>
      <c r="C76" s="84">
        <v>4902.0</v>
      </c>
      <c r="D76" s="85">
        <v>4902.0</v>
      </c>
      <c r="E76" s="49"/>
      <c r="F76" s="85">
        <v>38.0</v>
      </c>
      <c r="G76" s="113">
        <v>38.0</v>
      </c>
      <c r="H76" s="85">
        <v>129.0</v>
      </c>
      <c r="I76" s="188">
        <v>0.0</v>
      </c>
      <c r="J76" s="31" t="s">
        <v>453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46181.0</v>
      </c>
      <c r="B77" s="93"/>
      <c r="C77" s="84">
        <v>6841.0</v>
      </c>
      <c r="D77" s="85">
        <v>6841.0</v>
      </c>
      <c r="E77" s="49"/>
      <c r="F77" s="85">
        <v>49.0</v>
      </c>
      <c r="G77" s="113">
        <v>49.0</v>
      </c>
      <c r="H77" s="85">
        <v>139.6122448979592</v>
      </c>
      <c r="I77" s="188">
        <v>311.16</v>
      </c>
      <c r="J77" s="31" t="s">
        <v>452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46180.0</v>
      </c>
      <c r="B78" s="93"/>
      <c r="C78" s="84">
        <v>0.0</v>
      </c>
      <c r="D78" s="49"/>
      <c r="E78" s="49"/>
      <c r="F78" s="85">
        <v>0.0</v>
      </c>
      <c r="G78" s="94"/>
      <c r="H78" s="49"/>
      <c r="I78" s="188">
        <v>33.65</v>
      </c>
      <c r="J78" s="31" t="s">
        <v>457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46179.0</v>
      </c>
      <c r="B79" s="93"/>
      <c r="C79" s="84">
        <v>50.0</v>
      </c>
      <c r="D79" s="85">
        <v>50.0</v>
      </c>
      <c r="E79" s="49"/>
      <c r="F79" s="85">
        <v>2.0</v>
      </c>
      <c r="G79" s="113">
        <v>2.0</v>
      </c>
      <c r="H79" s="85">
        <v>25.0</v>
      </c>
      <c r="I79" s="188">
        <v>759.83</v>
      </c>
      <c r="J79" s="31" t="s">
        <v>451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46178.0</v>
      </c>
      <c r="B80" s="93"/>
      <c r="C80" s="84">
        <v>7172.2</v>
      </c>
      <c r="D80" s="85">
        <v>7172.2</v>
      </c>
      <c r="E80" s="49"/>
      <c r="F80" s="85">
        <v>43.0</v>
      </c>
      <c r="G80" s="113">
        <v>43.0</v>
      </c>
      <c r="H80" s="85">
        <v>166.7953488372093</v>
      </c>
      <c r="I80" s="188">
        <v>0.0</v>
      </c>
      <c r="J80" s="31" t="s">
        <v>454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46177.0</v>
      </c>
      <c r="B81" s="93"/>
      <c r="C81" s="84">
        <v>8401.4</v>
      </c>
      <c r="D81" s="85">
        <v>8401.4</v>
      </c>
      <c r="E81" s="49"/>
      <c r="F81" s="85">
        <v>56.0</v>
      </c>
      <c r="G81" s="113">
        <v>56.0</v>
      </c>
      <c r="H81" s="85">
        <v>150.025</v>
      </c>
      <c r="I81" s="188">
        <v>258.19</v>
      </c>
      <c r="J81" s="31" t="s">
        <v>455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46176.0</v>
      </c>
      <c r="B82" s="93"/>
      <c r="C82" s="84">
        <v>8014.35</v>
      </c>
      <c r="D82" s="85">
        <v>8014.35</v>
      </c>
      <c r="E82" s="49"/>
      <c r="F82" s="85">
        <v>48.0</v>
      </c>
      <c r="G82" s="113">
        <v>48.0</v>
      </c>
      <c r="H82" s="85">
        <v>166.96562500000002</v>
      </c>
      <c r="I82" s="188">
        <v>167.26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46174.0</v>
      </c>
      <c r="B83" s="93"/>
      <c r="C83" s="84">
        <v>7772.5</v>
      </c>
      <c r="D83" s="85">
        <v>7772.5</v>
      </c>
      <c r="E83" s="49"/>
      <c r="F83" s="85">
        <v>47.0</v>
      </c>
      <c r="G83" s="113">
        <v>47.0</v>
      </c>
      <c r="H83" s="85">
        <v>165.37234042553192</v>
      </c>
      <c r="I83" s="188">
        <v>68.12</v>
      </c>
      <c r="J83" s="31" t="s">
        <v>452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46172.0</v>
      </c>
      <c r="B84" s="93"/>
      <c r="C84" s="84">
        <v>0.0</v>
      </c>
      <c r="D84" s="49"/>
      <c r="E84" s="49"/>
      <c r="F84" s="85">
        <v>0.0</v>
      </c>
      <c r="G84" s="94"/>
      <c r="H84" s="49"/>
      <c r="I84" s="188">
        <v>202.75</v>
      </c>
      <c r="J84" s="31" t="s">
        <v>451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46171.0</v>
      </c>
      <c r="B85" s="93"/>
      <c r="C85" s="84">
        <v>7512.35</v>
      </c>
      <c r="D85" s="85">
        <v>7512.35</v>
      </c>
      <c r="E85" s="49"/>
      <c r="F85" s="85">
        <v>48.0</v>
      </c>
      <c r="G85" s="113">
        <v>48.0</v>
      </c>
      <c r="H85" s="85">
        <v>156.50729166666667</v>
      </c>
      <c r="I85" s="188">
        <v>645.23</v>
      </c>
      <c r="J85" s="31" t="s">
        <v>454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46170.0</v>
      </c>
      <c r="B86" s="93"/>
      <c r="C86" s="84">
        <v>9374.7</v>
      </c>
      <c r="D86" s="85">
        <v>9374.7</v>
      </c>
      <c r="E86" s="49"/>
      <c r="F86" s="85">
        <v>59.0</v>
      </c>
      <c r="G86" s="113">
        <v>59.0</v>
      </c>
      <c r="H86" s="85">
        <v>158.89322033898307</v>
      </c>
      <c r="I86" s="188">
        <v>74.79</v>
      </c>
      <c r="J86" s="31" t="s">
        <v>455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46169.0</v>
      </c>
      <c r="B87" s="93"/>
      <c r="C87" s="84">
        <v>8899.55</v>
      </c>
      <c r="D87" s="85">
        <v>8899.55</v>
      </c>
      <c r="E87" s="49"/>
      <c r="F87" s="85">
        <v>51.0</v>
      </c>
      <c r="G87" s="113">
        <v>51.0</v>
      </c>
      <c r="H87" s="85">
        <v>174.50098039215686</v>
      </c>
      <c r="I87" s="188">
        <v>87.65</v>
      </c>
      <c r="J87" s="31" t="s">
        <v>456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46168.0</v>
      </c>
      <c r="B88" s="93"/>
      <c r="C88" s="84">
        <v>6163.0</v>
      </c>
      <c r="D88" s="85">
        <v>6163.0</v>
      </c>
      <c r="E88" s="49"/>
      <c r="F88" s="85">
        <v>44.0</v>
      </c>
      <c r="G88" s="113">
        <v>44.0</v>
      </c>
      <c r="H88" s="85">
        <v>140.0681818181818</v>
      </c>
      <c r="I88" s="188">
        <v>196.89</v>
      </c>
      <c r="J88" s="31" t="s">
        <v>453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46166.0</v>
      </c>
      <c r="B89" s="93"/>
      <c r="C89" s="84">
        <v>0.0</v>
      </c>
      <c r="D89" s="49"/>
      <c r="E89" s="49"/>
      <c r="F89" s="85">
        <v>0.0</v>
      </c>
      <c r="G89" s="94"/>
      <c r="H89" s="49"/>
      <c r="I89" s="188">
        <v>199.41</v>
      </c>
      <c r="J89" s="31" t="s">
        <v>457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46165.0</v>
      </c>
      <c r="B90" s="93"/>
      <c r="C90" s="84">
        <v>125.0</v>
      </c>
      <c r="D90" s="85">
        <v>125.0</v>
      </c>
      <c r="E90" s="49"/>
      <c r="F90" s="85">
        <v>4.0</v>
      </c>
      <c r="G90" s="113">
        <v>4.0</v>
      </c>
      <c r="H90" s="85">
        <v>31.25</v>
      </c>
      <c r="I90" s="188">
        <v>114.72</v>
      </c>
      <c r="J90" s="31" t="s">
        <v>451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46164.0</v>
      </c>
      <c r="B91" s="93"/>
      <c r="C91" s="84">
        <v>7717.4</v>
      </c>
      <c r="D91" s="85">
        <v>7717.4</v>
      </c>
      <c r="E91" s="49"/>
      <c r="F91" s="85">
        <v>54.0</v>
      </c>
      <c r="G91" s="113">
        <v>54.0</v>
      </c>
      <c r="H91" s="85">
        <v>142.9148148148148</v>
      </c>
      <c r="I91" s="188">
        <v>162.57</v>
      </c>
      <c r="J91" s="31" t="s">
        <v>454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46163.0</v>
      </c>
      <c r="B92" s="93"/>
      <c r="C92" s="84">
        <v>7620.4</v>
      </c>
      <c r="D92" s="85">
        <v>7620.4</v>
      </c>
      <c r="E92" s="49"/>
      <c r="F92" s="85">
        <v>53.0</v>
      </c>
      <c r="G92" s="113">
        <v>53.0</v>
      </c>
      <c r="H92" s="85">
        <v>143.7811320754717</v>
      </c>
      <c r="I92" s="188">
        <v>665.63</v>
      </c>
      <c r="J92" s="31" t="s">
        <v>455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46162.0</v>
      </c>
      <c r="B93" s="93"/>
      <c r="C93" s="84">
        <v>8055.3</v>
      </c>
      <c r="D93" s="85">
        <v>8055.3</v>
      </c>
      <c r="E93" s="49"/>
      <c r="F93" s="85">
        <v>53.0</v>
      </c>
      <c r="G93" s="113">
        <v>53.0</v>
      </c>
      <c r="H93" s="85">
        <v>151.9867924528302</v>
      </c>
      <c r="I93" s="188">
        <v>106.27</v>
      </c>
      <c r="J93" s="31" t="s">
        <v>456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46161.0</v>
      </c>
      <c r="B94" s="93"/>
      <c r="C94" s="84">
        <v>5481.0</v>
      </c>
      <c r="D94" s="85">
        <v>5481.0</v>
      </c>
      <c r="E94" s="49"/>
      <c r="F94" s="85">
        <v>31.0</v>
      </c>
      <c r="G94" s="113">
        <v>31.0</v>
      </c>
      <c r="H94" s="85">
        <v>176.80645161290323</v>
      </c>
      <c r="I94" s="188">
        <v>0.0</v>
      </c>
      <c r="J94" s="31" t="s">
        <v>453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46160.0</v>
      </c>
      <c r="B95" s="93"/>
      <c r="C95" s="84">
        <v>7585.0</v>
      </c>
      <c r="D95" s="85">
        <v>7585.0</v>
      </c>
      <c r="E95" s="49"/>
      <c r="F95" s="85">
        <v>52.0</v>
      </c>
      <c r="G95" s="113">
        <v>52.0</v>
      </c>
      <c r="H95" s="85">
        <v>145.8653846153846</v>
      </c>
      <c r="I95" s="188">
        <v>0.0</v>
      </c>
      <c r="J95" s="31" t="s">
        <v>452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46159.0</v>
      </c>
      <c r="B96" s="93"/>
      <c r="C96" s="84">
        <v>0.0</v>
      </c>
      <c r="D96" s="49"/>
      <c r="E96" s="49"/>
      <c r="F96" s="85">
        <v>0.0</v>
      </c>
      <c r="G96" s="94"/>
      <c r="H96" s="49"/>
      <c r="I96" s="188">
        <v>87.08</v>
      </c>
      <c r="J96" s="31" t="s">
        <v>457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46158.0</v>
      </c>
      <c r="B97" s="93"/>
      <c r="C97" s="84">
        <v>0.0</v>
      </c>
      <c r="D97" s="49"/>
      <c r="E97" s="49"/>
      <c r="F97" s="85">
        <v>0.0</v>
      </c>
      <c r="G97" s="94"/>
      <c r="H97" s="49"/>
      <c r="I97" s="188">
        <v>138.03</v>
      </c>
      <c r="J97" s="31" t="s">
        <v>451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46157.0</v>
      </c>
      <c r="B98" s="93"/>
      <c r="C98" s="84">
        <v>6865.2</v>
      </c>
      <c r="D98" s="85">
        <v>6865.2</v>
      </c>
      <c r="E98" s="49"/>
      <c r="F98" s="85">
        <v>50.0</v>
      </c>
      <c r="G98" s="113">
        <v>50.0</v>
      </c>
      <c r="H98" s="85">
        <v>137.304</v>
      </c>
      <c r="I98" s="188">
        <v>827.3</v>
      </c>
      <c r="J98" s="31" t="s">
        <v>454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46156.0</v>
      </c>
      <c r="B99" s="93"/>
      <c r="C99" s="84">
        <v>6013.6</v>
      </c>
      <c r="D99" s="85">
        <v>6013.6</v>
      </c>
      <c r="E99" s="49"/>
      <c r="F99" s="85">
        <v>45.0</v>
      </c>
      <c r="G99" s="113">
        <v>45.0</v>
      </c>
      <c r="H99" s="85">
        <v>133.63555555555556</v>
      </c>
      <c r="I99" s="188">
        <v>220.28</v>
      </c>
      <c r="J99" s="31" t="s">
        <v>455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46155.0</v>
      </c>
      <c r="B100" s="84">
        <v>98.0</v>
      </c>
      <c r="C100" s="84">
        <v>3663.5</v>
      </c>
      <c r="D100" s="85">
        <v>3761.5</v>
      </c>
      <c r="E100" s="85">
        <v>1.0</v>
      </c>
      <c r="F100" s="85">
        <v>32.0</v>
      </c>
      <c r="G100" s="113">
        <v>33.0</v>
      </c>
      <c r="H100" s="85">
        <v>113.98484848484848</v>
      </c>
      <c r="I100" s="188">
        <v>393.02</v>
      </c>
      <c r="J100" s="31" t="s">
        <v>456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46154.0</v>
      </c>
      <c r="B101" s="93"/>
      <c r="C101" s="84">
        <v>4543.0</v>
      </c>
      <c r="D101" s="85">
        <v>4543.0</v>
      </c>
      <c r="E101" s="49"/>
      <c r="F101" s="85">
        <v>38.0</v>
      </c>
      <c r="G101" s="113">
        <v>38.0</v>
      </c>
      <c r="H101" s="85">
        <v>119.55263157894737</v>
      </c>
      <c r="I101" s="188">
        <v>77.61</v>
      </c>
      <c r="J101" s="31" t="s">
        <v>453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46153.0</v>
      </c>
      <c r="B102" s="93"/>
      <c r="C102" s="84">
        <v>30.0</v>
      </c>
      <c r="D102" s="85">
        <v>30.0</v>
      </c>
      <c r="E102" s="49"/>
      <c r="F102" s="85">
        <v>1.0</v>
      </c>
      <c r="G102" s="113">
        <v>1.0</v>
      </c>
      <c r="H102" s="85">
        <v>30.0</v>
      </c>
      <c r="I102" s="188">
        <v>132.14</v>
      </c>
      <c r="J102" s="31" t="s">
        <v>452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46151.0</v>
      </c>
      <c r="B103" s="93"/>
      <c r="C103" s="84">
        <v>0.0</v>
      </c>
      <c r="D103" s="49"/>
      <c r="E103" s="49"/>
      <c r="F103" s="85">
        <v>0.0</v>
      </c>
      <c r="G103" s="94"/>
      <c r="H103" s="49"/>
      <c r="I103" s="188">
        <v>309.55</v>
      </c>
      <c r="J103" s="31" t="s">
        <v>451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46150.0</v>
      </c>
      <c r="B104" s="93"/>
      <c r="C104" s="84">
        <v>5397.1</v>
      </c>
      <c r="D104" s="85">
        <v>5397.1</v>
      </c>
      <c r="E104" s="49"/>
      <c r="F104" s="85">
        <v>37.0</v>
      </c>
      <c r="G104" s="113">
        <v>37.0</v>
      </c>
      <c r="H104" s="85">
        <v>145.8675675675676</v>
      </c>
      <c r="I104" s="188">
        <v>482.04</v>
      </c>
      <c r="J104" s="31" t="s">
        <v>454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46149.0</v>
      </c>
      <c r="B105" s="93"/>
      <c r="C105" s="84">
        <v>8132.8</v>
      </c>
      <c r="D105" s="85">
        <v>8132.8</v>
      </c>
      <c r="E105" s="49"/>
      <c r="F105" s="85">
        <v>57.0</v>
      </c>
      <c r="G105" s="113">
        <v>57.0</v>
      </c>
      <c r="H105" s="85">
        <v>142.68070175438598</v>
      </c>
      <c r="I105" s="188">
        <v>1008.56</v>
      </c>
      <c r="J105" s="31" t="s">
        <v>455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46148.0</v>
      </c>
      <c r="B106" s="93"/>
      <c r="C106" s="84">
        <v>8150.5</v>
      </c>
      <c r="D106" s="85">
        <v>8150.5</v>
      </c>
      <c r="E106" s="49"/>
      <c r="F106" s="85">
        <v>52.0</v>
      </c>
      <c r="G106" s="113">
        <v>52.0</v>
      </c>
      <c r="H106" s="85">
        <v>156.7403846153846</v>
      </c>
      <c r="I106" s="188">
        <v>0.0</v>
      </c>
      <c r="J106" s="31" t="s">
        <v>456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46147.0</v>
      </c>
      <c r="B107" s="93"/>
      <c r="C107" s="84">
        <v>5669.0</v>
      </c>
      <c r="D107" s="85">
        <v>5669.0</v>
      </c>
      <c r="E107" s="49"/>
      <c r="F107" s="85">
        <v>48.0</v>
      </c>
      <c r="G107" s="113">
        <v>48.0</v>
      </c>
      <c r="H107" s="85">
        <v>118.10416666666667</v>
      </c>
      <c r="I107" s="188">
        <v>326.95</v>
      </c>
      <c r="J107" s="31" t="s">
        <v>453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46146.0</v>
      </c>
      <c r="B108" s="93"/>
      <c r="C108" s="84">
        <v>7838.0</v>
      </c>
      <c r="D108" s="85">
        <v>7838.0</v>
      </c>
      <c r="E108" s="49"/>
      <c r="F108" s="85">
        <v>52.0</v>
      </c>
      <c r="G108" s="113">
        <v>52.0</v>
      </c>
      <c r="H108" s="85">
        <v>150.73076923076923</v>
      </c>
      <c r="I108" s="188">
        <v>0.0</v>
      </c>
      <c r="J108" s="31" t="s">
        <v>452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46145.0</v>
      </c>
      <c r="B109" s="93"/>
      <c r="C109" s="84">
        <v>572.0</v>
      </c>
      <c r="D109" s="85">
        <v>572.0</v>
      </c>
      <c r="E109" s="49"/>
      <c r="F109" s="85">
        <v>6.0</v>
      </c>
      <c r="G109" s="113">
        <v>6.0</v>
      </c>
      <c r="H109" s="85">
        <v>95.33333333333333</v>
      </c>
      <c r="I109" s="188">
        <v>0.0</v>
      </c>
      <c r="J109" s="31" t="s">
        <v>457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46144.0</v>
      </c>
      <c r="B110" s="93"/>
      <c r="C110" s="84">
        <v>165.0</v>
      </c>
      <c r="D110" s="85">
        <v>165.0</v>
      </c>
      <c r="E110" s="49"/>
      <c r="F110" s="85">
        <v>3.0</v>
      </c>
      <c r="G110" s="113">
        <v>3.0</v>
      </c>
      <c r="H110" s="85">
        <v>55.0</v>
      </c>
      <c r="I110" s="188">
        <v>0.0</v>
      </c>
      <c r="J110" s="31" t="s">
        <v>451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46143.0</v>
      </c>
      <c r="B111" s="93"/>
      <c r="C111" s="84">
        <v>330.0</v>
      </c>
      <c r="D111" s="85">
        <v>330.0</v>
      </c>
      <c r="E111" s="49"/>
      <c r="F111" s="85">
        <v>5.0</v>
      </c>
      <c r="G111" s="113">
        <v>5.0</v>
      </c>
      <c r="H111" s="85">
        <v>66.0</v>
      </c>
      <c r="I111" s="188">
        <v>57.06</v>
      </c>
      <c r="J111" s="31" t="s">
        <v>454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46142.0</v>
      </c>
      <c r="B112" s="93"/>
      <c r="C112" s="84">
        <v>6905.4</v>
      </c>
      <c r="D112" s="85">
        <v>6905.4</v>
      </c>
      <c r="E112" s="49"/>
      <c r="F112" s="85">
        <v>44.0</v>
      </c>
      <c r="G112" s="113">
        <v>44.0</v>
      </c>
      <c r="H112" s="85">
        <v>156.9409090909091</v>
      </c>
      <c r="I112" s="188">
        <v>1938.91</v>
      </c>
      <c r="J112" s="31" t="s">
        <v>455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46141.0</v>
      </c>
      <c r="B113" s="93"/>
      <c r="C113" s="84">
        <v>6861.9</v>
      </c>
      <c r="D113" s="85">
        <v>6861.9</v>
      </c>
      <c r="E113" s="49"/>
      <c r="F113" s="85">
        <v>45.0</v>
      </c>
      <c r="G113" s="113">
        <v>45.0</v>
      </c>
      <c r="H113" s="85">
        <v>152.48666666666665</v>
      </c>
      <c r="I113" s="188">
        <v>109.52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46140.0</v>
      </c>
      <c r="B114" s="93"/>
      <c r="C114" s="84">
        <v>4645.0</v>
      </c>
      <c r="D114" s="85">
        <v>4645.0</v>
      </c>
      <c r="E114" s="49"/>
      <c r="F114" s="85">
        <v>35.0</v>
      </c>
      <c r="G114" s="113">
        <v>35.0</v>
      </c>
      <c r="H114" s="85">
        <v>132.71428571428572</v>
      </c>
      <c r="I114" s="188">
        <v>182.22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46139.0</v>
      </c>
      <c r="B115" s="93"/>
      <c r="C115" s="84">
        <v>6743.5</v>
      </c>
      <c r="D115" s="85">
        <v>6743.5</v>
      </c>
      <c r="E115" s="49"/>
      <c r="F115" s="85">
        <v>53.0</v>
      </c>
      <c r="G115" s="113">
        <v>53.0</v>
      </c>
      <c r="H115" s="85">
        <v>127.23584905660377</v>
      </c>
      <c r="I115" s="188">
        <v>0.0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46138.0</v>
      </c>
      <c r="B116" s="93"/>
      <c r="C116" s="84">
        <v>420.0</v>
      </c>
      <c r="D116" s="85">
        <v>420.0</v>
      </c>
      <c r="E116" s="49"/>
      <c r="F116" s="85">
        <v>3.0</v>
      </c>
      <c r="G116" s="113">
        <v>3.0</v>
      </c>
      <c r="H116" s="85">
        <v>140.0</v>
      </c>
      <c r="I116" s="188">
        <v>55.69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46137.0</v>
      </c>
      <c r="B117" s="93"/>
      <c r="C117" s="84">
        <v>139.0</v>
      </c>
      <c r="D117" s="85">
        <v>139.0</v>
      </c>
      <c r="E117" s="49"/>
      <c r="F117" s="85">
        <v>1.0</v>
      </c>
      <c r="G117" s="113">
        <v>1.0</v>
      </c>
      <c r="H117" s="85">
        <v>139.0</v>
      </c>
      <c r="I117" s="188">
        <v>176.96</v>
      </c>
      <c r="J117" s="31" t="s">
        <v>451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46136.0</v>
      </c>
      <c r="B118" s="93"/>
      <c r="C118" s="84">
        <v>7768.0</v>
      </c>
      <c r="D118" s="85">
        <v>7768.0</v>
      </c>
      <c r="E118" s="49"/>
      <c r="F118" s="85">
        <v>51.0</v>
      </c>
      <c r="G118" s="113">
        <v>51.0</v>
      </c>
      <c r="H118" s="85">
        <v>152.31372549019608</v>
      </c>
      <c r="I118" s="188">
        <v>1291.59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46134.0</v>
      </c>
      <c r="B119" s="93"/>
      <c r="C119" s="84">
        <v>6484.5</v>
      </c>
      <c r="D119" s="85">
        <v>6484.5</v>
      </c>
      <c r="E119" s="49"/>
      <c r="F119" s="85">
        <v>50.0</v>
      </c>
      <c r="G119" s="113">
        <v>50.0</v>
      </c>
      <c r="H119" s="85">
        <v>129.69</v>
      </c>
      <c r="I119" s="188">
        <v>32.83</v>
      </c>
      <c r="J119" s="31" t="s">
        <v>456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46133.0</v>
      </c>
      <c r="B120" s="93"/>
      <c r="C120" s="84">
        <v>7860.0</v>
      </c>
      <c r="D120" s="85">
        <v>7860.0</v>
      </c>
      <c r="E120" s="49"/>
      <c r="F120" s="85">
        <v>46.0</v>
      </c>
      <c r="G120" s="113">
        <v>46.0</v>
      </c>
      <c r="H120" s="85">
        <v>170.8695652173913</v>
      </c>
      <c r="I120" s="188">
        <v>150.45</v>
      </c>
      <c r="J120" s="31" t="s">
        <v>453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46132.0</v>
      </c>
      <c r="B121" s="93"/>
      <c r="C121" s="84">
        <v>5427.5</v>
      </c>
      <c r="D121" s="85">
        <v>5427.5</v>
      </c>
      <c r="E121" s="49"/>
      <c r="F121" s="85">
        <v>46.0</v>
      </c>
      <c r="G121" s="113">
        <v>46.0</v>
      </c>
      <c r="H121" s="85">
        <v>117.98913043478261</v>
      </c>
      <c r="I121" s="188">
        <v>0.0</v>
      </c>
      <c r="J121" s="31" t="s">
        <v>452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46129.0</v>
      </c>
      <c r="B122" s="93"/>
      <c r="C122" s="84">
        <v>5304.6</v>
      </c>
      <c r="D122" s="85">
        <v>5304.6</v>
      </c>
      <c r="E122" s="49"/>
      <c r="F122" s="85">
        <v>36.0</v>
      </c>
      <c r="G122" s="113">
        <v>36.0</v>
      </c>
      <c r="H122" s="85">
        <v>147.35000000000002</v>
      </c>
      <c r="I122" s="188">
        <v>735.24</v>
      </c>
      <c r="J122" s="31" t="s">
        <v>454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46128.0</v>
      </c>
      <c r="B123" s="93"/>
      <c r="C123" s="84">
        <v>7126.1</v>
      </c>
      <c r="D123" s="85">
        <v>7126.1</v>
      </c>
      <c r="E123" s="49"/>
      <c r="F123" s="85">
        <v>51.0</v>
      </c>
      <c r="G123" s="113">
        <v>51.0</v>
      </c>
      <c r="H123" s="85">
        <v>139.72745098039218</v>
      </c>
      <c r="I123" s="188">
        <v>671.0</v>
      </c>
      <c r="J123" s="31" t="s">
        <v>455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46127.0</v>
      </c>
      <c r="B124" s="93"/>
      <c r="C124" s="84">
        <v>5549.2</v>
      </c>
      <c r="D124" s="85">
        <v>5549.2</v>
      </c>
      <c r="E124" s="49"/>
      <c r="F124" s="85">
        <v>41.0</v>
      </c>
      <c r="G124" s="113">
        <v>41.0</v>
      </c>
      <c r="H124" s="85">
        <v>135.34634146341463</v>
      </c>
      <c r="I124" s="188">
        <v>747.37</v>
      </c>
      <c r="J124" s="31" t="s">
        <v>456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46126.0</v>
      </c>
      <c r="B125" s="93"/>
      <c r="C125" s="84">
        <v>4182.0</v>
      </c>
      <c r="D125" s="85">
        <v>4182.0</v>
      </c>
      <c r="E125" s="49"/>
      <c r="F125" s="85">
        <v>36.0</v>
      </c>
      <c r="G125" s="113">
        <v>36.0</v>
      </c>
      <c r="H125" s="85">
        <v>116.16666666666667</v>
      </c>
      <c r="I125" s="188">
        <v>0.0</v>
      </c>
      <c r="J125" s="31" t="s">
        <v>453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46125.0</v>
      </c>
      <c r="B126" s="93"/>
      <c r="C126" s="84">
        <v>4843.0</v>
      </c>
      <c r="D126" s="85">
        <v>4843.0</v>
      </c>
      <c r="E126" s="49"/>
      <c r="F126" s="85">
        <v>43.0</v>
      </c>
      <c r="G126" s="113">
        <v>43.0</v>
      </c>
      <c r="H126" s="85">
        <v>112.62790697674419</v>
      </c>
      <c r="I126" s="188">
        <v>0.0</v>
      </c>
      <c r="J126" s="31" t="s">
        <v>452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46124.0</v>
      </c>
      <c r="B127" s="93"/>
      <c r="C127" s="84">
        <v>0.0</v>
      </c>
      <c r="D127" s="49"/>
      <c r="E127" s="49"/>
      <c r="F127" s="85">
        <v>0.0</v>
      </c>
      <c r="G127" s="94"/>
      <c r="H127" s="49"/>
      <c r="I127" s="188">
        <v>644.6</v>
      </c>
      <c r="J127" s="31" t="s">
        <v>457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46123.0</v>
      </c>
      <c r="B128" s="93"/>
      <c r="C128" s="84">
        <v>35.0</v>
      </c>
      <c r="D128" s="85">
        <v>35.0</v>
      </c>
      <c r="E128" s="49"/>
      <c r="F128" s="85">
        <v>1.0</v>
      </c>
      <c r="G128" s="113">
        <v>1.0</v>
      </c>
      <c r="H128" s="85">
        <v>35.0</v>
      </c>
      <c r="I128" s="188">
        <v>0.0</v>
      </c>
      <c r="J128" s="31" t="s">
        <v>451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46122.0</v>
      </c>
      <c r="B129" s="93"/>
      <c r="C129" s="84">
        <v>6250.8</v>
      </c>
      <c r="D129" s="85">
        <v>6250.8</v>
      </c>
      <c r="E129" s="49"/>
      <c r="F129" s="85">
        <v>58.0</v>
      </c>
      <c r="G129" s="113">
        <v>58.0</v>
      </c>
      <c r="H129" s="85">
        <v>107.77241379310345</v>
      </c>
      <c r="I129" s="188">
        <v>1156.28</v>
      </c>
      <c r="J129" s="31" t="s">
        <v>454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46121.0</v>
      </c>
      <c r="B130" s="93"/>
      <c r="C130" s="84">
        <v>6033.4</v>
      </c>
      <c r="D130" s="85">
        <v>6033.4</v>
      </c>
      <c r="E130" s="49"/>
      <c r="F130" s="85">
        <v>53.0</v>
      </c>
      <c r="G130" s="113">
        <v>53.0</v>
      </c>
      <c r="H130" s="85">
        <v>113.8377358490566</v>
      </c>
      <c r="I130" s="188">
        <v>1610.03</v>
      </c>
      <c r="J130" s="31" t="s">
        <v>455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46120.0</v>
      </c>
      <c r="B131" s="93"/>
      <c r="C131" s="84">
        <v>6358.6</v>
      </c>
      <c r="D131" s="85">
        <v>6358.6</v>
      </c>
      <c r="E131" s="49"/>
      <c r="F131" s="85">
        <v>56.0</v>
      </c>
      <c r="G131" s="113">
        <v>56.0</v>
      </c>
      <c r="H131" s="85">
        <v>113.54642857142858</v>
      </c>
      <c r="I131" s="188">
        <v>4087.12</v>
      </c>
      <c r="J131" s="31" t="s">
        <v>456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46119.0</v>
      </c>
      <c r="B132" s="93"/>
      <c r="C132" s="84">
        <v>4591.0</v>
      </c>
      <c r="D132" s="85">
        <v>4591.0</v>
      </c>
      <c r="E132" s="49"/>
      <c r="F132" s="85">
        <v>41.0</v>
      </c>
      <c r="G132" s="113">
        <v>41.0</v>
      </c>
      <c r="H132" s="85">
        <v>111.97560975609755</v>
      </c>
      <c r="I132" s="188">
        <v>0.0</v>
      </c>
      <c r="J132" s="31" t="s">
        <v>453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46118.0</v>
      </c>
      <c r="B133" s="93"/>
      <c r="C133" s="84">
        <v>4531.0</v>
      </c>
      <c r="D133" s="85">
        <v>4531.0</v>
      </c>
      <c r="E133" s="49"/>
      <c r="F133" s="85">
        <v>37.0</v>
      </c>
      <c r="G133" s="113">
        <v>37.0</v>
      </c>
      <c r="H133" s="85">
        <v>122.45945945945945</v>
      </c>
      <c r="I133" s="188">
        <v>0.0</v>
      </c>
      <c r="J133" s="31" t="s">
        <v>452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46117.0</v>
      </c>
      <c r="B134" s="93"/>
      <c r="C134" s="84">
        <v>150.0</v>
      </c>
      <c r="D134" s="85">
        <v>150.0</v>
      </c>
      <c r="E134" s="49"/>
      <c r="F134" s="85">
        <v>2.0</v>
      </c>
      <c r="G134" s="113">
        <v>2.0</v>
      </c>
      <c r="H134" s="85">
        <v>75.0</v>
      </c>
      <c r="I134" s="188">
        <v>0.0</v>
      </c>
      <c r="J134" s="31" t="s">
        <v>457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46116.0</v>
      </c>
      <c r="B135" s="93"/>
      <c r="C135" s="84">
        <v>85.0</v>
      </c>
      <c r="D135" s="85">
        <v>85.0</v>
      </c>
      <c r="E135" s="49"/>
      <c r="F135" s="85">
        <v>1.0</v>
      </c>
      <c r="G135" s="113">
        <v>1.0</v>
      </c>
      <c r="H135" s="85">
        <v>85.0</v>
      </c>
      <c r="I135" s="188">
        <v>0.0</v>
      </c>
      <c r="J135" s="31" t="s">
        <v>451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46115.0</v>
      </c>
      <c r="B136" s="84">
        <v>183.0</v>
      </c>
      <c r="C136" s="84">
        <v>5119.2</v>
      </c>
      <c r="D136" s="85">
        <v>5302.2</v>
      </c>
      <c r="E136" s="85">
        <v>1.0</v>
      </c>
      <c r="F136" s="85">
        <v>36.0</v>
      </c>
      <c r="G136" s="113">
        <v>37.0</v>
      </c>
      <c r="H136" s="85">
        <v>143.3027027027027</v>
      </c>
      <c r="I136" s="188">
        <v>1143.44</v>
      </c>
      <c r="J136" s="31" t="s">
        <v>454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46114.0</v>
      </c>
      <c r="B137" s="93"/>
      <c r="C137" s="84">
        <v>7244.2</v>
      </c>
      <c r="D137" s="85">
        <v>7244.2</v>
      </c>
      <c r="E137" s="49"/>
      <c r="F137" s="85">
        <v>51.0</v>
      </c>
      <c r="G137" s="113">
        <v>51.0</v>
      </c>
      <c r="H137" s="85">
        <v>142.04313725490195</v>
      </c>
      <c r="I137" s="188">
        <v>571.91</v>
      </c>
      <c r="J137" s="31" t="s">
        <v>455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46113.0</v>
      </c>
      <c r="B138" s="93"/>
      <c r="C138" s="84">
        <v>7722.0</v>
      </c>
      <c r="D138" s="85">
        <v>7722.0</v>
      </c>
      <c r="E138" s="49"/>
      <c r="F138" s="85">
        <v>49.0</v>
      </c>
      <c r="G138" s="113">
        <v>49.0</v>
      </c>
      <c r="H138" s="85">
        <v>157.59183673469389</v>
      </c>
      <c r="I138" s="188">
        <v>420.46</v>
      </c>
      <c r="J138" s="31" t="s">
        <v>456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46112.0</v>
      </c>
      <c r="B139" s="93"/>
      <c r="C139" s="84">
        <v>4366.0</v>
      </c>
      <c r="D139" s="85">
        <v>4366.0</v>
      </c>
      <c r="E139" s="49"/>
      <c r="F139" s="85">
        <v>71.0</v>
      </c>
      <c r="G139" s="113">
        <v>71.0</v>
      </c>
      <c r="H139" s="85">
        <v>61.49295774647887</v>
      </c>
      <c r="I139" s="188">
        <v>0.0</v>
      </c>
      <c r="J139" s="31" t="s">
        <v>453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46111.0</v>
      </c>
      <c r="B140" s="93"/>
      <c r="C140" s="84">
        <v>6853.0</v>
      </c>
      <c r="D140" s="85">
        <v>6853.0</v>
      </c>
      <c r="E140" s="49"/>
      <c r="F140" s="85">
        <v>60.0</v>
      </c>
      <c r="G140" s="113">
        <v>60.0</v>
      </c>
      <c r="H140" s="85">
        <v>114.21666666666667</v>
      </c>
      <c r="I140" s="188">
        <v>0.0</v>
      </c>
      <c r="J140" s="31" t="s">
        <v>452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46110.0</v>
      </c>
      <c r="B141" s="93"/>
      <c r="C141" s="84">
        <v>100.0</v>
      </c>
      <c r="D141" s="85">
        <v>100.0</v>
      </c>
      <c r="E141" s="49"/>
      <c r="F141" s="85">
        <v>2.0</v>
      </c>
      <c r="G141" s="113">
        <v>2.0</v>
      </c>
      <c r="H141" s="85">
        <v>50.0</v>
      </c>
      <c r="I141" s="188">
        <v>0.0</v>
      </c>
      <c r="J141" s="31" t="s">
        <v>457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46109.0</v>
      </c>
      <c r="B142" s="93"/>
      <c r="C142" s="84">
        <v>0.0</v>
      </c>
      <c r="D142" s="49"/>
      <c r="E142" s="49"/>
      <c r="F142" s="85">
        <v>0.0</v>
      </c>
      <c r="G142" s="94"/>
      <c r="H142" s="49"/>
      <c r="I142" s="188">
        <v>364.2</v>
      </c>
      <c r="J142" s="31" t="s">
        <v>451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46108.0</v>
      </c>
      <c r="B143" s="93"/>
      <c r="C143" s="84">
        <v>6126.0</v>
      </c>
      <c r="D143" s="85">
        <v>6126.0</v>
      </c>
      <c r="E143" s="49"/>
      <c r="F143" s="85">
        <v>75.0</v>
      </c>
      <c r="G143" s="113">
        <v>75.0</v>
      </c>
      <c r="H143" s="85">
        <v>81.68</v>
      </c>
      <c r="I143" s="188">
        <v>253.49</v>
      </c>
      <c r="J143" s="31" t="s">
        <v>454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46107.0</v>
      </c>
      <c r="B144" s="93"/>
      <c r="C144" s="84">
        <v>7494.4</v>
      </c>
      <c r="D144" s="85">
        <v>7494.4</v>
      </c>
      <c r="E144" s="49"/>
      <c r="F144" s="85">
        <v>88.0</v>
      </c>
      <c r="G144" s="113">
        <v>88.0</v>
      </c>
      <c r="H144" s="85">
        <v>85.16363636363636</v>
      </c>
      <c r="I144" s="188">
        <v>572.46</v>
      </c>
      <c r="J144" s="31" t="s">
        <v>455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46106.0</v>
      </c>
      <c r="B145" s="93"/>
      <c r="C145" s="84">
        <v>6735.4</v>
      </c>
      <c r="D145" s="85">
        <v>6735.4</v>
      </c>
      <c r="E145" s="49"/>
      <c r="F145" s="85">
        <v>66.0</v>
      </c>
      <c r="G145" s="113">
        <v>66.0</v>
      </c>
      <c r="H145" s="85">
        <v>102.05151515151515</v>
      </c>
      <c r="I145" s="188">
        <v>27.38</v>
      </c>
      <c r="J145" s="31" t="s">
        <v>456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46105.0</v>
      </c>
      <c r="B146" s="93"/>
      <c r="C146" s="84">
        <v>5411.0</v>
      </c>
      <c r="D146" s="85">
        <v>5411.0</v>
      </c>
      <c r="E146" s="49"/>
      <c r="F146" s="85">
        <v>61.0</v>
      </c>
      <c r="G146" s="113">
        <v>61.0</v>
      </c>
      <c r="H146" s="85">
        <v>88.70491803278688</v>
      </c>
      <c r="I146" s="188">
        <v>0.0</v>
      </c>
      <c r="J146" s="31" t="s">
        <v>453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46104.0</v>
      </c>
      <c r="B147" s="93"/>
      <c r="C147" s="84">
        <v>4964.0</v>
      </c>
      <c r="D147" s="85">
        <v>4964.0</v>
      </c>
      <c r="E147" s="49"/>
      <c r="F147" s="85">
        <v>59.0</v>
      </c>
      <c r="G147" s="113">
        <v>59.0</v>
      </c>
      <c r="H147" s="85">
        <v>84.13559322033899</v>
      </c>
      <c r="I147" s="188">
        <v>0.0</v>
      </c>
      <c r="J147" s="31" t="s">
        <v>452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46103.0</v>
      </c>
      <c r="B148" s="93"/>
      <c r="C148" s="84">
        <v>85.0</v>
      </c>
      <c r="D148" s="85">
        <v>85.0</v>
      </c>
      <c r="E148" s="49"/>
      <c r="F148" s="85">
        <v>1.0</v>
      </c>
      <c r="G148" s="113">
        <v>1.0</v>
      </c>
      <c r="H148" s="85">
        <v>85.0</v>
      </c>
      <c r="I148" s="188">
        <v>0.0</v>
      </c>
      <c r="J148" s="31" t="s">
        <v>457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46101.0</v>
      </c>
      <c r="B149" s="93"/>
      <c r="C149" s="84">
        <v>5754.0</v>
      </c>
      <c r="D149" s="85">
        <v>5754.0</v>
      </c>
      <c r="E149" s="49"/>
      <c r="F149" s="85">
        <v>60.0</v>
      </c>
      <c r="G149" s="113">
        <v>60.0</v>
      </c>
      <c r="H149" s="85">
        <v>95.9</v>
      </c>
      <c r="I149" s="188">
        <v>402.5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46100.0</v>
      </c>
      <c r="B150" s="93"/>
      <c r="C150" s="84">
        <v>6253.5</v>
      </c>
      <c r="D150" s="85">
        <v>6253.5</v>
      </c>
      <c r="E150" s="49"/>
      <c r="F150" s="85">
        <v>76.0</v>
      </c>
      <c r="G150" s="113">
        <v>76.0</v>
      </c>
      <c r="H150" s="85">
        <v>82.28289473684211</v>
      </c>
      <c r="I150" s="188">
        <v>398.16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46099.0</v>
      </c>
      <c r="B151" s="93"/>
      <c r="C151" s="84">
        <v>6239.6</v>
      </c>
      <c r="D151" s="85">
        <v>6239.6</v>
      </c>
      <c r="E151" s="49"/>
      <c r="F151" s="85">
        <v>57.0</v>
      </c>
      <c r="G151" s="113">
        <v>57.0</v>
      </c>
      <c r="H151" s="85">
        <v>109.46666666666667</v>
      </c>
      <c r="I151" s="188">
        <v>0.0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46098.0</v>
      </c>
      <c r="B152" s="93"/>
      <c r="C152" s="84">
        <v>8219.0</v>
      </c>
      <c r="D152" s="85">
        <v>8219.0</v>
      </c>
      <c r="E152" s="49"/>
      <c r="F152" s="85">
        <v>71.0</v>
      </c>
      <c r="G152" s="113">
        <v>71.0</v>
      </c>
      <c r="H152" s="85">
        <v>115.7605633802817</v>
      </c>
      <c r="I152" s="188">
        <v>0.0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46097.0</v>
      </c>
      <c r="B153" s="93"/>
      <c r="C153" s="84">
        <v>5975.0</v>
      </c>
      <c r="D153" s="85">
        <v>5975.0</v>
      </c>
      <c r="E153" s="49"/>
      <c r="F153" s="85">
        <v>72.0</v>
      </c>
      <c r="G153" s="113">
        <v>72.0</v>
      </c>
      <c r="H153" s="85">
        <v>82.98611111111111</v>
      </c>
      <c r="I153" s="188">
        <v>0.0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46096.0</v>
      </c>
      <c r="B154" s="93"/>
      <c r="C154" s="84">
        <v>196.0</v>
      </c>
      <c r="D154" s="85">
        <v>196.0</v>
      </c>
      <c r="E154" s="49"/>
      <c r="F154" s="85">
        <v>1.0</v>
      </c>
      <c r="G154" s="113">
        <v>1.0</v>
      </c>
      <c r="H154" s="85">
        <v>196.0</v>
      </c>
      <c r="I154" s="188">
        <v>0.0</v>
      </c>
      <c r="J154" s="31" t="s">
        <v>457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46095.0</v>
      </c>
      <c r="B155" s="93"/>
      <c r="C155" s="84">
        <v>170.0</v>
      </c>
      <c r="D155" s="85">
        <v>170.0</v>
      </c>
      <c r="E155" s="49"/>
      <c r="F155" s="85">
        <v>3.0</v>
      </c>
      <c r="G155" s="113">
        <v>3.0</v>
      </c>
      <c r="H155" s="85">
        <v>56.666666666666664</v>
      </c>
      <c r="I155" s="188">
        <v>0.0</v>
      </c>
      <c r="J155" s="31" t="s">
        <v>451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46094.0</v>
      </c>
      <c r="B156" s="93"/>
      <c r="C156" s="84">
        <v>6310.6</v>
      </c>
      <c r="D156" s="85">
        <v>6310.6</v>
      </c>
      <c r="E156" s="49"/>
      <c r="F156" s="85">
        <v>64.0</v>
      </c>
      <c r="G156" s="113">
        <v>64.0</v>
      </c>
      <c r="H156" s="85">
        <v>98.603125</v>
      </c>
      <c r="I156" s="188">
        <v>0.0</v>
      </c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46093.0</v>
      </c>
      <c r="B157" s="93"/>
      <c r="C157" s="84">
        <v>7574.9</v>
      </c>
      <c r="D157" s="85">
        <v>7574.9</v>
      </c>
      <c r="E157" s="49"/>
      <c r="F157" s="85">
        <v>77.0</v>
      </c>
      <c r="G157" s="113">
        <v>77.0</v>
      </c>
      <c r="H157" s="85">
        <v>98.37532467532468</v>
      </c>
      <c r="I157" s="188">
        <v>278.86</v>
      </c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46092.0</v>
      </c>
      <c r="B158" s="93"/>
      <c r="C158" s="84">
        <v>6258.0</v>
      </c>
      <c r="D158" s="85">
        <v>6258.0</v>
      </c>
      <c r="E158" s="49"/>
      <c r="F158" s="85">
        <v>68.0</v>
      </c>
      <c r="G158" s="113">
        <v>68.0</v>
      </c>
      <c r="H158" s="85">
        <v>92.02941176470588</v>
      </c>
      <c r="I158" s="188">
        <v>0.0</v>
      </c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46091.0</v>
      </c>
      <c r="B159" s="93"/>
      <c r="C159" s="84">
        <v>6351.0</v>
      </c>
      <c r="D159" s="85">
        <v>6351.0</v>
      </c>
      <c r="E159" s="49"/>
      <c r="F159" s="85">
        <v>72.0</v>
      </c>
      <c r="G159" s="113">
        <v>72.0</v>
      </c>
      <c r="H159" s="85">
        <v>88.20833333333333</v>
      </c>
      <c r="I159" s="188">
        <v>151.95</v>
      </c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46090.0</v>
      </c>
      <c r="B160" s="93"/>
      <c r="C160" s="84">
        <v>230.0</v>
      </c>
      <c r="D160" s="85">
        <v>230.0</v>
      </c>
      <c r="E160" s="49"/>
      <c r="F160" s="85">
        <v>5.0</v>
      </c>
      <c r="G160" s="113">
        <v>5.0</v>
      </c>
      <c r="H160" s="85">
        <v>46.0</v>
      </c>
      <c r="I160" s="188">
        <v>0.0</v>
      </c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46089.0</v>
      </c>
      <c r="B161" s="93"/>
      <c r="C161" s="84">
        <v>25.0</v>
      </c>
      <c r="D161" s="85">
        <v>25.0</v>
      </c>
      <c r="E161" s="49"/>
      <c r="F161" s="85">
        <v>1.0</v>
      </c>
      <c r="G161" s="113">
        <v>1.0</v>
      </c>
      <c r="H161" s="85">
        <v>25.0</v>
      </c>
      <c r="I161" s="188">
        <v>0.0</v>
      </c>
      <c r="J161" s="31" t="s">
        <v>457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46088.0</v>
      </c>
      <c r="B162" s="93"/>
      <c r="C162" s="84">
        <v>75.0</v>
      </c>
      <c r="D162" s="85">
        <v>75.0</v>
      </c>
      <c r="E162" s="49"/>
      <c r="F162" s="85">
        <v>1.0</v>
      </c>
      <c r="G162" s="113">
        <v>1.0</v>
      </c>
      <c r="H162" s="85">
        <v>75.0</v>
      </c>
      <c r="I162" s="188">
        <v>0.0</v>
      </c>
      <c r="J162" s="31" t="s">
        <v>451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46087.0</v>
      </c>
      <c r="B163" s="93"/>
      <c r="C163" s="84">
        <v>3418.4</v>
      </c>
      <c r="D163" s="85">
        <v>3418.4</v>
      </c>
      <c r="E163" s="49"/>
      <c r="F163" s="85">
        <v>51.0</v>
      </c>
      <c r="G163" s="113">
        <v>51.0</v>
      </c>
      <c r="H163" s="85">
        <v>67.02745098039216</v>
      </c>
      <c r="I163" s="188">
        <v>370.66</v>
      </c>
      <c r="J163" s="31" t="s">
        <v>454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46086.0</v>
      </c>
      <c r="B164" s="93"/>
      <c r="C164" s="84">
        <v>7702.0</v>
      </c>
      <c r="D164" s="85">
        <v>7702.0</v>
      </c>
      <c r="E164" s="49"/>
      <c r="F164" s="85">
        <v>75.0</v>
      </c>
      <c r="G164" s="113">
        <v>75.0</v>
      </c>
      <c r="H164" s="85">
        <v>102.69333333333333</v>
      </c>
      <c r="I164" s="188">
        <v>441.1</v>
      </c>
      <c r="J164" s="31" t="s">
        <v>455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46085.0</v>
      </c>
      <c r="B165" s="93"/>
      <c r="C165" s="84">
        <v>2841.0</v>
      </c>
      <c r="D165" s="85">
        <v>2841.0</v>
      </c>
      <c r="E165" s="49"/>
      <c r="F165" s="85">
        <v>57.0</v>
      </c>
      <c r="G165" s="113">
        <v>57.0</v>
      </c>
      <c r="H165" s="85">
        <v>49.8421052631579</v>
      </c>
      <c r="I165" s="188">
        <v>0.0</v>
      </c>
      <c r="J165" s="31" t="s">
        <v>456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46084.0</v>
      </c>
      <c r="B166" s="93"/>
      <c r="C166" s="84">
        <v>6429.0</v>
      </c>
      <c r="D166" s="85">
        <v>6429.0</v>
      </c>
      <c r="E166" s="49"/>
      <c r="F166" s="85">
        <v>83.0</v>
      </c>
      <c r="G166" s="113">
        <v>83.0</v>
      </c>
      <c r="H166" s="85">
        <v>77.4578313253012</v>
      </c>
      <c r="I166" s="188">
        <v>0.0</v>
      </c>
      <c r="J166" s="31" t="s">
        <v>453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46083.0</v>
      </c>
      <c r="B167" s="93"/>
      <c r="C167" s="84">
        <v>7703.0</v>
      </c>
      <c r="D167" s="85">
        <v>7703.0</v>
      </c>
      <c r="E167" s="49"/>
      <c r="F167" s="85">
        <v>73.0</v>
      </c>
      <c r="G167" s="113">
        <v>73.0</v>
      </c>
      <c r="H167" s="85">
        <v>105.52054794520548</v>
      </c>
      <c r="I167" s="188">
        <v>0.0</v>
      </c>
      <c r="J167" s="31" t="s">
        <v>452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46082.0</v>
      </c>
      <c r="B168" s="93"/>
      <c r="C168" s="84">
        <v>383.0</v>
      </c>
      <c r="D168" s="85">
        <v>383.0</v>
      </c>
      <c r="E168" s="49"/>
      <c r="F168" s="85">
        <v>3.0</v>
      </c>
      <c r="G168" s="113">
        <v>3.0</v>
      </c>
      <c r="H168" s="85">
        <v>127.66666666666667</v>
      </c>
      <c r="I168" s="188">
        <v>0.0</v>
      </c>
      <c r="J168" s="31" t="s">
        <v>457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46081.0</v>
      </c>
      <c r="B169" s="93"/>
      <c r="C169" s="84">
        <v>350.0</v>
      </c>
      <c r="D169" s="85">
        <v>350.0</v>
      </c>
      <c r="E169" s="49"/>
      <c r="F169" s="85">
        <v>5.0</v>
      </c>
      <c r="G169" s="113">
        <v>5.0</v>
      </c>
      <c r="H169" s="85">
        <v>70.0</v>
      </c>
      <c r="I169" s="188">
        <v>0.0</v>
      </c>
      <c r="J169" s="31" t="s">
        <v>451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46080.0</v>
      </c>
      <c r="B170" s="93"/>
      <c r="C170" s="84">
        <v>7755.0</v>
      </c>
      <c r="D170" s="85">
        <v>7755.0</v>
      </c>
      <c r="E170" s="49"/>
      <c r="F170" s="85">
        <v>86.0</v>
      </c>
      <c r="G170" s="113">
        <v>86.0</v>
      </c>
      <c r="H170" s="85">
        <v>90.17441860465117</v>
      </c>
      <c r="I170" s="188">
        <v>176.68</v>
      </c>
      <c r="J170" s="31" t="s">
        <v>454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46079.0</v>
      </c>
      <c r="B171" s="93"/>
      <c r="C171" s="84">
        <v>5886.0</v>
      </c>
      <c r="D171" s="85">
        <v>5886.0</v>
      </c>
      <c r="E171" s="49"/>
      <c r="F171" s="85">
        <v>73.0</v>
      </c>
      <c r="G171" s="113">
        <v>73.0</v>
      </c>
      <c r="H171" s="85">
        <v>80.63013698630137</v>
      </c>
      <c r="I171" s="188">
        <v>334.49</v>
      </c>
      <c r="J171" s="31" t="s">
        <v>455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46078.0</v>
      </c>
      <c r="B172" s="93"/>
      <c r="C172" s="84">
        <v>4891.0</v>
      </c>
      <c r="D172" s="85">
        <v>4891.0</v>
      </c>
      <c r="E172" s="49"/>
      <c r="F172" s="85">
        <v>80.0</v>
      </c>
      <c r="G172" s="113">
        <v>80.0</v>
      </c>
      <c r="H172" s="85">
        <v>61.1375</v>
      </c>
      <c r="I172" s="188">
        <v>49.0</v>
      </c>
      <c r="J172" s="31" t="s">
        <v>456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46077.0</v>
      </c>
      <c r="B173" s="93"/>
      <c r="C173" s="84">
        <v>4507.0</v>
      </c>
      <c r="D173" s="85">
        <v>4507.0</v>
      </c>
      <c r="E173" s="49"/>
      <c r="F173" s="85">
        <v>71.0</v>
      </c>
      <c r="G173" s="113">
        <v>71.0</v>
      </c>
      <c r="H173" s="85">
        <v>63.478873239436616</v>
      </c>
      <c r="I173" s="188">
        <v>0.0</v>
      </c>
      <c r="J173" s="31" t="s">
        <v>453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46076.0</v>
      </c>
      <c r="B174" s="93"/>
      <c r="C174" s="84">
        <v>75.0</v>
      </c>
      <c r="D174" s="85">
        <v>75.0</v>
      </c>
      <c r="E174" s="49"/>
      <c r="F174" s="85">
        <v>2.0</v>
      </c>
      <c r="G174" s="113">
        <v>2.0</v>
      </c>
      <c r="H174" s="85">
        <v>37.5</v>
      </c>
      <c r="I174" s="188">
        <v>0.0</v>
      </c>
      <c r="J174" s="31" t="s">
        <v>452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46075.0</v>
      </c>
      <c r="B175" s="93"/>
      <c r="C175" s="84">
        <v>0.0</v>
      </c>
      <c r="D175" s="49"/>
      <c r="E175" s="49"/>
      <c r="F175" s="85">
        <v>0.0</v>
      </c>
      <c r="G175" s="94"/>
      <c r="H175" s="49"/>
      <c r="I175" s="188">
        <v>0.0</v>
      </c>
      <c r="J175" s="31" t="s">
        <v>457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46074.0</v>
      </c>
      <c r="B176" s="93"/>
      <c r="C176" s="84">
        <v>162.0</v>
      </c>
      <c r="D176" s="85">
        <v>162.0</v>
      </c>
      <c r="E176" s="49"/>
      <c r="F176" s="85">
        <v>2.0</v>
      </c>
      <c r="G176" s="113">
        <v>2.0</v>
      </c>
      <c r="H176" s="85">
        <v>81.0</v>
      </c>
      <c r="I176" s="188">
        <v>0.0</v>
      </c>
      <c r="J176" s="31" t="s">
        <v>451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46073.0</v>
      </c>
      <c r="B177" s="93"/>
      <c r="C177" s="84">
        <v>4209.0</v>
      </c>
      <c r="D177" s="85">
        <v>4209.0</v>
      </c>
      <c r="E177" s="49"/>
      <c r="F177" s="85">
        <v>55.0</v>
      </c>
      <c r="G177" s="113">
        <v>55.0</v>
      </c>
      <c r="H177" s="85">
        <v>76.52727272727273</v>
      </c>
      <c r="I177" s="188">
        <v>1166.71</v>
      </c>
      <c r="J177" s="31" t="s">
        <v>454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46072.0</v>
      </c>
      <c r="B178" s="93"/>
      <c r="C178" s="84">
        <v>6349.4</v>
      </c>
      <c r="D178" s="85">
        <v>6349.4</v>
      </c>
      <c r="E178" s="49"/>
      <c r="F178" s="85">
        <v>76.0</v>
      </c>
      <c r="G178" s="113">
        <v>76.0</v>
      </c>
      <c r="H178" s="85">
        <v>83.54473684210525</v>
      </c>
      <c r="I178" s="188">
        <v>278.61</v>
      </c>
      <c r="J178" s="31" t="s">
        <v>455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46071.0</v>
      </c>
      <c r="B179" s="93"/>
      <c r="C179" s="84">
        <v>7267.4</v>
      </c>
      <c r="D179" s="85">
        <v>7267.4</v>
      </c>
      <c r="E179" s="49"/>
      <c r="F179" s="85">
        <v>74.0</v>
      </c>
      <c r="G179" s="113">
        <v>74.0</v>
      </c>
      <c r="H179" s="85">
        <v>98.2081081081081</v>
      </c>
      <c r="I179" s="188">
        <v>102.58</v>
      </c>
      <c r="J179" s="31" t="s">
        <v>456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46070.0</v>
      </c>
      <c r="B180" s="84"/>
      <c r="C180" s="84">
        <v>5271.4</v>
      </c>
      <c r="D180" s="85">
        <v>5271.4</v>
      </c>
      <c r="E180" s="85"/>
      <c r="F180" s="85">
        <v>66.0</v>
      </c>
      <c r="G180" s="50">
        <v>66.0</v>
      </c>
      <c r="H180" s="178">
        <v>79.86969696969696</v>
      </c>
      <c r="I180" s="188">
        <v>50.7</v>
      </c>
      <c r="J180" s="31" t="s">
        <v>453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46069.0</v>
      </c>
      <c r="B181" s="84"/>
      <c r="C181" s="84">
        <v>6445.0</v>
      </c>
      <c r="D181" s="85">
        <v>6445.0</v>
      </c>
      <c r="E181" s="85"/>
      <c r="F181" s="85">
        <v>69.0</v>
      </c>
      <c r="G181" s="50">
        <v>69.0</v>
      </c>
      <c r="H181" s="178">
        <v>93.40579710144928</v>
      </c>
      <c r="I181" s="188">
        <v>0.0</v>
      </c>
      <c r="J181" s="31" t="s">
        <v>452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46068.0</v>
      </c>
      <c r="B182" s="84"/>
      <c r="C182" s="84">
        <v>90.0</v>
      </c>
      <c r="D182" s="85">
        <v>90.0</v>
      </c>
      <c r="E182" s="85"/>
      <c r="F182" s="85">
        <v>1.0</v>
      </c>
      <c r="G182" s="50">
        <v>1.0</v>
      </c>
      <c r="H182" s="178">
        <v>90.0</v>
      </c>
      <c r="I182" s="188">
        <v>0.0</v>
      </c>
      <c r="J182" s="31" t="s">
        <v>457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46066.0</v>
      </c>
      <c r="B183" s="84"/>
      <c r="C183" s="84">
        <v>7127.6</v>
      </c>
      <c r="D183" s="85">
        <v>7127.6</v>
      </c>
      <c r="E183" s="85"/>
      <c r="F183" s="85">
        <v>60.0</v>
      </c>
      <c r="G183" s="50">
        <v>60.0</v>
      </c>
      <c r="H183" s="178">
        <v>118.79333333333334</v>
      </c>
      <c r="I183" s="188">
        <v>1481.22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46065.0</v>
      </c>
      <c r="B184" s="84"/>
      <c r="C184" s="84">
        <v>6012.0</v>
      </c>
      <c r="D184" s="85">
        <v>6012.0</v>
      </c>
      <c r="E184" s="85"/>
      <c r="F184" s="85">
        <v>67.0</v>
      </c>
      <c r="G184" s="50">
        <v>67.0</v>
      </c>
      <c r="H184" s="178">
        <v>89.73134328358209</v>
      </c>
      <c r="I184" s="188">
        <v>0.0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46064.0</v>
      </c>
      <c r="B185" s="84"/>
      <c r="C185" s="84">
        <v>7003.4</v>
      </c>
      <c r="D185" s="85">
        <v>7003.4</v>
      </c>
      <c r="E185" s="85"/>
      <c r="F185" s="85">
        <v>81.0</v>
      </c>
      <c r="G185" s="50">
        <v>81.0</v>
      </c>
      <c r="H185" s="178">
        <v>86.46172839506173</v>
      </c>
      <c r="I185" s="188">
        <v>160.27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46063.0</v>
      </c>
      <c r="B186" s="84"/>
      <c r="C186" s="84">
        <v>6054.4</v>
      </c>
      <c r="D186" s="85">
        <v>6054.4</v>
      </c>
      <c r="E186" s="85"/>
      <c r="F186" s="85">
        <v>73.0</v>
      </c>
      <c r="G186" s="50">
        <v>73.0</v>
      </c>
      <c r="H186" s="178">
        <v>82.93698630136986</v>
      </c>
      <c r="I186" s="188">
        <v>0.0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46062.0</v>
      </c>
      <c r="B187" s="84"/>
      <c r="C187" s="84">
        <v>3557.0</v>
      </c>
      <c r="D187" s="85">
        <v>3557.0</v>
      </c>
      <c r="E187" s="85"/>
      <c r="F187" s="85">
        <v>58.0</v>
      </c>
      <c r="G187" s="50">
        <v>58.0</v>
      </c>
      <c r="H187" s="178">
        <v>61.327586206896555</v>
      </c>
      <c r="I187" s="188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46061.0</v>
      </c>
      <c r="B188" s="47"/>
      <c r="C188" s="47">
        <v>0.0</v>
      </c>
      <c r="D188" s="48"/>
      <c r="E188" s="48"/>
      <c r="F188" s="85">
        <v>0.0</v>
      </c>
      <c r="G188" s="50"/>
      <c r="H188" s="183"/>
      <c r="I188" s="188">
        <v>0.0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46060.0</v>
      </c>
      <c r="B189" s="47"/>
      <c r="C189" s="47">
        <v>159.0</v>
      </c>
      <c r="D189" s="48">
        <v>159.0</v>
      </c>
      <c r="E189" s="48"/>
      <c r="F189" s="85">
        <v>2.0</v>
      </c>
      <c r="G189" s="54">
        <v>2.0</v>
      </c>
      <c r="H189" s="178">
        <v>79.5</v>
      </c>
      <c r="I189" s="188">
        <v>0.0</v>
      </c>
      <c r="J189" s="31" t="s">
        <v>451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46059.0</v>
      </c>
      <c r="B190" s="47"/>
      <c r="C190" s="47">
        <v>5800.4</v>
      </c>
      <c r="D190" s="48">
        <v>5800.4</v>
      </c>
      <c r="E190" s="48"/>
      <c r="F190" s="85">
        <v>63.0</v>
      </c>
      <c r="G190" s="54">
        <v>63.0</v>
      </c>
      <c r="H190" s="178">
        <v>92.06984126984126</v>
      </c>
      <c r="I190" s="188">
        <v>1548.56</v>
      </c>
      <c r="J190" s="31" t="s">
        <v>454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46058.0</v>
      </c>
      <c r="B191" s="47"/>
      <c r="C191" s="47">
        <v>8123.0</v>
      </c>
      <c r="D191" s="48">
        <v>8123.0</v>
      </c>
      <c r="E191" s="48"/>
      <c r="F191" s="85">
        <v>78.0</v>
      </c>
      <c r="G191" s="54">
        <v>78.0</v>
      </c>
      <c r="H191" s="178">
        <v>104.14102564102564</v>
      </c>
      <c r="I191" s="188">
        <v>119.08</v>
      </c>
      <c r="J191" s="31" t="s">
        <v>455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46057.0</v>
      </c>
      <c r="B192" s="47"/>
      <c r="C192" s="47">
        <v>6844.0</v>
      </c>
      <c r="D192" s="48">
        <v>6844.0</v>
      </c>
      <c r="E192" s="48"/>
      <c r="F192" s="85">
        <v>75.0</v>
      </c>
      <c r="G192" s="54">
        <v>75.0</v>
      </c>
      <c r="H192" s="178">
        <v>91.25333333333333</v>
      </c>
      <c r="I192" s="188">
        <v>0.0</v>
      </c>
      <c r="J192" s="31" t="s">
        <v>456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46056.0</v>
      </c>
      <c r="B193" s="47"/>
      <c r="C193" s="47">
        <v>5058.0</v>
      </c>
      <c r="D193" s="48">
        <v>5058.0</v>
      </c>
      <c r="E193" s="48"/>
      <c r="F193" s="85">
        <v>66.0</v>
      </c>
      <c r="G193" s="54">
        <v>66.0</v>
      </c>
      <c r="H193" s="178">
        <v>76.63636363636364</v>
      </c>
      <c r="I193" s="188">
        <v>0.0</v>
      </c>
      <c r="J193" s="31" t="s">
        <v>453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46055.0</v>
      </c>
      <c r="B194" s="47"/>
      <c r="C194" s="47">
        <v>3830.0</v>
      </c>
      <c r="D194" s="48">
        <v>3830.0</v>
      </c>
      <c r="E194" s="48"/>
      <c r="F194" s="85">
        <v>58.0</v>
      </c>
      <c r="G194" s="54">
        <v>58.0</v>
      </c>
      <c r="H194" s="178">
        <v>66.03448275862068</v>
      </c>
      <c r="I194" s="188">
        <v>0.0</v>
      </c>
      <c r="J194" s="31" t="s">
        <v>452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46054.0</v>
      </c>
      <c r="B195" s="47"/>
      <c r="C195" s="47">
        <v>468.0</v>
      </c>
      <c r="D195" s="48">
        <v>468.0</v>
      </c>
      <c r="E195" s="48"/>
      <c r="F195" s="85">
        <v>2.0</v>
      </c>
      <c r="G195" s="54">
        <v>2.0</v>
      </c>
      <c r="H195" s="178">
        <v>234.0</v>
      </c>
      <c r="I195" s="188">
        <v>0.0</v>
      </c>
      <c r="J195" s="31" t="s">
        <v>457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46053.0</v>
      </c>
      <c r="B196" s="47"/>
      <c r="C196" s="47">
        <v>115.0</v>
      </c>
      <c r="D196" s="48">
        <v>115.0</v>
      </c>
      <c r="E196" s="48"/>
      <c r="F196" s="85">
        <v>1.0</v>
      </c>
      <c r="G196" s="54">
        <v>1.0</v>
      </c>
      <c r="H196" s="178">
        <v>115.0</v>
      </c>
      <c r="I196" s="188">
        <v>0.0</v>
      </c>
      <c r="J196" s="31" t="s">
        <v>451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46052.0</v>
      </c>
      <c r="B197" s="47">
        <v>60.0</v>
      </c>
      <c r="C197" s="47">
        <v>9240.2</v>
      </c>
      <c r="D197" s="48">
        <v>9300.2</v>
      </c>
      <c r="E197" s="48">
        <v>2.0</v>
      </c>
      <c r="F197" s="85">
        <v>92.0</v>
      </c>
      <c r="G197" s="54">
        <v>94.0</v>
      </c>
      <c r="H197" s="178">
        <v>98.93829787234043</v>
      </c>
      <c r="I197" s="188">
        <v>193.38</v>
      </c>
      <c r="J197" s="31" t="s">
        <v>454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46051.0</v>
      </c>
      <c r="B198" s="47"/>
      <c r="C198" s="47">
        <v>7767.4</v>
      </c>
      <c r="D198" s="48">
        <v>7767.4</v>
      </c>
      <c r="E198" s="48"/>
      <c r="F198" s="85">
        <v>74.0</v>
      </c>
      <c r="G198" s="54">
        <v>74.0</v>
      </c>
      <c r="H198" s="178">
        <v>104.96486486486486</v>
      </c>
      <c r="I198" s="188">
        <v>224.69</v>
      </c>
      <c r="J198" s="31" t="s">
        <v>455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46050.0</v>
      </c>
      <c r="B199" s="47"/>
      <c r="C199" s="47">
        <v>7195.3</v>
      </c>
      <c r="D199" s="48">
        <v>7195.3</v>
      </c>
      <c r="E199" s="48"/>
      <c r="F199" s="85">
        <v>95.0</v>
      </c>
      <c r="G199" s="54">
        <v>95.0</v>
      </c>
      <c r="H199" s="178">
        <v>75.74</v>
      </c>
      <c r="I199" s="188">
        <v>0.0</v>
      </c>
      <c r="J199" s="31" t="s">
        <v>456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46049.0</v>
      </c>
      <c r="B200" s="47"/>
      <c r="C200" s="47">
        <v>7893.4</v>
      </c>
      <c r="D200" s="48">
        <v>7893.4</v>
      </c>
      <c r="E200" s="48"/>
      <c r="F200" s="85">
        <v>86.0</v>
      </c>
      <c r="G200" s="54">
        <v>86.0</v>
      </c>
      <c r="H200" s="178">
        <v>91.78372093023255</v>
      </c>
      <c r="I200" s="188">
        <v>0.0</v>
      </c>
      <c r="J200" s="31" t="s">
        <v>453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46048.0</v>
      </c>
      <c r="B201" s="47"/>
      <c r="C201" s="47">
        <v>4569.0</v>
      </c>
      <c r="D201" s="48">
        <v>4569.0</v>
      </c>
      <c r="E201" s="48"/>
      <c r="F201" s="85">
        <v>70.0</v>
      </c>
      <c r="G201" s="50">
        <v>70.0</v>
      </c>
      <c r="H201" s="178">
        <v>65.27142857142857</v>
      </c>
      <c r="I201" s="188">
        <v>0.0</v>
      </c>
      <c r="J201" s="31" t="s">
        <v>452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46047.0</v>
      </c>
      <c r="B202" s="47"/>
      <c r="C202" s="47">
        <v>90.0</v>
      </c>
      <c r="D202" s="48">
        <v>90.0</v>
      </c>
      <c r="E202" s="48"/>
      <c r="F202" s="85">
        <v>1.0</v>
      </c>
      <c r="G202" s="50">
        <v>1.0</v>
      </c>
      <c r="H202" s="178">
        <v>90.0</v>
      </c>
      <c r="I202" s="188">
        <v>0.0</v>
      </c>
      <c r="J202" s="31" t="s">
        <v>457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46045.0</v>
      </c>
      <c r="B203" s="47"/>
      <c r="C203" s="47">
        <v>4982.0</v>
      </c>
      <c r="D203" s="48">
        <v>4982.0</v>
      </c>
      <c r="E203" s="48"/>
      <c r="F203" s="85">
        <v>70.0</v>
      </c>
      <c r="G203" s="50">
        <v>70.0</v>
      </c>
      <c r="H203" s="178">
        <v>71.17142857142858</v>
      </c>
      <c r="I203" s="188">
        <v>46.13</v>
      </c>
      <c r="J203" s="31" t="s">
        <v>454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46044.0</v>
      </c>
      <c r="B204" s="47"/>
      <c r="C204" s="47">
        <v>6412.6</v>
      </c>
      <c r="D204" s="48">
        <v>6412.6</v>
      </c>
      <c r="E204" s="48"/>
      <c r="F204" s="85">
        <v>81.0</v>
      </c>
      <c r="G204" s="50">
        <v>81.0</v>
      </c>
      <c r="H204" s="178">
        <v>79.1679012345679</v>
      </c>
      <c r="I204" s="188">
        <v>227.04</v>
      </c>
      <c r="J204" s="31" t="s">
        <v>455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46043.0</v>
      </c>
      <c r="B205" s="47"/>
      <c r="C205" s="47">
        <v>8275.0</v>
      </c>
      <c r="D205" s="48">
        <v>8275.0</v>
      </c>
      <c r="E205" s="48"/>
      <c r="F205" s="85">
        <v>91.0</v>
      </c>
      <c r="G205" s="50">
        <v>91.0</v>
      </c>
      <c r="H205" s="178">
        <v>90.93406593406593</v>
      </c>
      <c r="I205" s="188">
        <v>99.23</v>
      </c>
      <c r="J205" s="31" t="s">
        <v>456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46042.0</v>
      </c>
      <c r="B206" s="47"/>
      <c r="C206" s="47">
        <v>7586.8</v>
      </c>
      <c r="D206" s="48">
        <v>7586.8</v>
      </c>
      <c r="E206" s="48"/>
      <c r="F206" s="85">
        <v>80.0</v>
      </c>
      <c r="G206" s="50">
        <v>80.0</v>
      </c>
      <c r="H206" s="178">
        <v>94.83500000000001</v>
      </c>
      <c r="I206" s="188">
        <v>0.0</v>
      </c>
      <c r="J206" s="31" t="s">
        <v>453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46">
        <v>46041.0</v>
      </c>
      <c r="B207" s="47">
        <v>40.0</v>
      </c>
      <c r="C207" s="47">
        <v>5417.0</v>
      </c>
      <c r="D207" s="48">
        <v>5457.0</v>
      </c>
      <c r="E207" s="48">
        <v>1.0</v>
      </c>
      <c r="F207" s="85">
        <v>61.0</v>
      </c>
      <c r="G207" s="50">
        <v>62.0</v>
      </c>
      <c r="H207" s="178">
        <v>88.01612903225806</v>
      </c>
      <c r="I207" s="188">
        <v>0.0</v>
      </c>
      <c r="J207" s="31" t="s">
        <v>452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46040.0</v>
      </c>
      <c r="B208" s="47"/>
      <c r="C208" s="47">
        <v>711.0</v>
      </c>
      <c r="D208" s="48">
        <v>711.0</v>
      </c>
      <c r="E208" s="48"/>
      <c r="F208" s="85">
        <v>4.0</v>
      </c>
      <c r="G208" s="50">
        <v>4.0</v>
      </c>
      <c r="H208" s="178">
        <v>177.75</v>
      </c>
      <c r="I208" s="188">
        <v>0.0</v>
      </c>
      <c r="J208" s="31" t="s">
        <v>457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46039.0</v>
      </c>
      <c r="B209" s="47"/>
      <c r="C209" s="47">
        <v>150.0</v>
      </c>
      <c r="D209" s="48">
        <v>150.0</v>
      </c>
      <c r="E209" s="48"/>
      <c r="F209" s="85">
        <v>5.0</v>
      </c>
      <c r="G209" s="50">
        <v>5.0</v>
      </c>
      <c r="H209" s="178">
        <v>30.0</v>
      </c>
      <c r="I209" s="188">
        <v>0.0</v>
      </c>
      <c r="J209" s="31" t="s">
        <v>451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46038.0</v>
      </c>
      <c r="B210" s="47"/>
      <c r="C210" s="47">
        <v>6384.0</v>
      </c>
      <c r="D210" s="48">
        <v>6384.0</v>
      </c>
      <c r="E210" s="48"/>
      <c r="F210" s="85">
        <v>73.0</v>
      </c>
      <c r="G210" s="50">
        <v>73.0</v>
      </c>
      <c r="H210" s="178">
        <v>87.45205479452055</v>
      </c>
      <c r="I210" s="188">
        <v>159.61</v>
      </c>
      <c r="J210" s="31" t="s">
        <v>454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46037.0</v>
      </c>
      <c r="B211" s="47">
        <v>163.0</v>
      </c>
      <c r="C211" s="47">
        <v>4938.0</v>
      </c>
      <c r="D211" s="48">
        <v>5101.0</v>
      </c>
      <c r="E211" s="48">
        <v>2.0</v>
      </c>
      <c r="F211" s="85">
        <v>79.0</v>
      </c>
      <c r="G211" s="50">
        <v>81.0</v>
      </c>
      <c r="H211" s="178">
        <v>62.97530864197531</v>
      </c>
      <c r="I211" s="188">
        <v>82.18</v>
      </c>
      <c r="J211" s="31" t="s">
        <v>455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46036.0</v>
      </c>
      <c r="B212" s="47"/>
      <c r="C212" s="47">
        <v>4540.6</v>
      </c>
      <c r="D212" s="48">
        <v>4540.6</v>
      </c>
      <c r="E212" s="48"/>
      <c r="F212" s="85">
        <v>65.0</v>
      </c>
      <c r="G212" s="50">
        <v>65.0</v>
      </c>
      <c r="H212" s="178">
        <v>69.85538461538462</v>
      </c>
      <c r="I212" s="188">
        <v>79.35</v>
      </c>
      <c r="J212" s="31" t="s">
        <v>456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46035.0</v>
      </c>
      <c r="B213" s="47"/>
      <c r="C213" s="47">
        <v>6216.0</v>
      </c>
      <c r="D213" s="48">
        <v>6216.0</v>
      </c>
      <c r="E213" s="48"/>
      <c r="F213" s="85">
        <v>80.0</v>
      </c>
      <c r="G213" s="50">
        <v>80.0</v>
      </c>
      <c r="H213" s="178">
        <v>77.7</v>
      </c>
      <c r="I213" s="188">
        <v>0.0</v>
      </c>
      <c r="J213" s="31" t="s">
        <v>453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46034.0</v>
      </c>
      <c r="B214" s="47"/>
      <c r="C214" s="47">
        <v>4767.0</v>
      </c>
      <c r="D214" s="48">
        <v>4767.0</v>
      </c>
      <c r="E214" s="48"/>
      <c r="F214" s="85">
        <v>57.0</v>
      </c>
      <c r="G214" s="50">
        <v>57.0</v>
      </c>
      <c r="H214" s="178">
        <v>83.63157894736842</v>
      </c>
      <c r="I214" s="188">
        <v>0.0</v>
      </c>
      <c r="J214" s="31" t="s">
        <v>452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46033.0</v>
      </c>
      <c r="B215" s="47"/>
      <c r="C215" s="47">
        <v>198.0</v>
      </c>
      <c r="D215" s="48">
        <v>198.0</v>
      </c>
      <c r="E215" s="48"/>
      <c r="F215" s="85">
        <v>3.0</v>
      </c>
      <c r="G215" s="50">
        <v>3.0</v>
      </c>
      <c r="H215" s="178">
        <v>66.0</v>
      </c>
      <c r="I215" s="188">
        <v>0.0</v>
      </c>
      <c r="J215" s="31" t="s">
        <v>457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46032.0</v>
      </c>
      <c r="B216" s="47"/>
      <c r="C216" s="47">
        <v>100.0</v>
      </c>
      <c r="D216" s="48">
        <v>100.0</v>
      </c>
      <c r="E216" s="48"/>
      <c r="F216" s="85">
        <v>2.0</v>
      </c>
      <c r="G216" s="54">
        <v>2.0</v>
      </c>
      <c r="H216" s="178">
        <v>50.0</v>
      </c>
      <c r="I216" s="188">
        <v>0.0</v>
      </c>
      <c r="J216" s="31" t="s">
        <v>451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46031.0</v>
      </c>
      <c r="B217" s="47"/>
      <c r="C217" s="47">
        <v>150.0</v>
      </c>
      <c r="D217" s="48">
        <v>150.0</v>
      </c>
      <c r="E217" s="48"/>
      <c r="F217" s="85">
        <v>4.0</v>
      </c>
      <c r="G217" s="54">
        <v>4.0</v>
      </c>
      <c r="H217" s="178">
        <v>37.5</v>
      </c>
      <c r="I217" s="188">
        <v>0.0</v>
      </c>
      <c r="J217" s="31" t="s">
        <v>454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46030.0</v>
      </c>
      <c r="B218" s="47"/>
      <c r="C218" s="47">
        <v>121.0</v>
      </c>
      <c r="D218" s="48">
        <v>121.0</v>
      </c>
      <c r="E218" s="48"/>
      <c r="F218" s="85">
        <v>1.0</v>
      </c>
      <c r="G218" s="50">
        <v>1.0</v>
      </c>
      <c r="H218" s="178">
        <v>121.0</v>
      </c>
      <c r="I218" s="188">
        <v>0.0</v>
      </c>
      <c r="J218" s="31" t="s">
        <v>455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46028.0</v>
      </c>
      <c r="B219" s="47"/>
      <c r="C219" s="47">
        <v>121.0</v>
      </c>
      <c r="D219" s="48">
        <v>121.0</v>
      </c>
      <c r="E219" s="48"/>
      <c r="F219" s="85">
        <v>2.0</v>
      </c>
      <c r="G219" s="50">
        <v>2.0</v>
      </c>
      <c r="H219" s="178">
        <v>60.5</v>
      </c>
      <c r="I219" s="188">
        <v>0.0</v>
      </c>
      <c r="J219" s="31" t="s">
        <v>453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46027.0</v>
      </c>
      <c r="B220" s="47"/>
      <c r="C220" s="47">
        <v>90.0</v>
      </c>
      <c r="D220" s="48">
        <v>90.0</v>
      </c>
      <c r="E220" s="48"/>
      <c r="F220" s="85">
        <v>2.0</v>
      </c>
      <c r="G220" s="50">
        <v>2.0</v>
      </c>
      <c r="H220" s="85">
        <v>45.0</v>
      </c>
      <c r="I220" s="188">
        <v>0.0</v>
      </c>
      <c r="J220" s="31" t="s">
        <v>452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46026.0</v>
      </c>
      <c r="B221" s="47"/>
      <c r="C221" s="47">
        <v>358.0</v>
      </c>
      <c r="D221" s="48">
        <v>358.0</v>
      </c>
      <c r="E221" s="48"/>
      <c r="F221" s="85">
        <v>2.0</v>
      </c>
      <c r="G221" s="50">
        <v>2.0</v>
      </c>
      <c r="H221" s="85">
        <v>179.0</v>
      </c>
      <c r="I221" s="188">
        <v>0.0</v>
      </c>
      <c r="J221" s="31" t="s">
        <v>457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46025.0</v>
      </c>
      <c r="B222" s="47"/>
      <c r="C222" s="47">
        <v>492.0</v>
      </c>
      <c r="D222" s="48">
        <v>492.0</v>
      </c>
      <c r="E222" s="48"/>
      <c r="F222" s="85">
        <v>3.0</v>
      </c>
      <c r="G222" s="50">
        <v>3.0</v>
      </c>
      <c r="H222" s="85">
        <v>164.0</v>
      </c>
      <c r="I222" s="188">
        <v>0.0</v>
      </c>
      <c r="J222" s="31" t="s">
        <v>451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46024.0</v>
      </c>
      <c r="B223" s="47"/>
      <c r="C223" s="47">
        <v>90.0</v>
      </c>
      <c r="D223" s="48">
        <v>90.0</v>
      </c>
      <c r="E223" s="48"/>
      <c r="F223" s="85">
        <v>2.0</v>
      </c>
      <c r="G223" s="50">
        <v>2.0</v>
      </c>
      <c r="H223" s="85">
        <v>45.0</v>
      </c>
      <c r="I223" s="188">
        <v>0.0</v>
      </c>
      <c r="J223" s="31" t="s">
        <v>454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14.0</v>
      </c>
      <c r="C1" s="23" t="s">
        <v>255</v>
      </c>
      <c r="D1" s="24">
        <v>45692.0</v>
      </c>
      <c r="E1" s="23" t="s">
        <v>261</v>
      </c>
      <c r="F1" s="25" t="s">
        <v>449</v>
      </c>
      <c r="G1" s="26" t="s">
        <v>265</v>
      </c>
      <c r="H1" s="25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252.91578947368419</v>
      </c>
      <c r="C2" s="33">
        <v>11911.556400000005</v>
      </c>
      <c r="D2" s="33">
        <v>11786.439868421056</v>
      </c>
      <c r="E2" s="33">
        <v>1.368421052631579</v>
      </c>
      <c r="F2" s="33">
        <v>68.36</v>
      </c>
      <c r="G2" s="34">
        <v>67.63157894736842</v>
      </c>
      <c r="H2" s="33">
        <v>175.50603513581527</v>
      </c>
      <c r="I2" s="185">
        <v>345.5130666666668</v>
      </c>
      <c r="J2" s="28"/>
      <c r="K2" s="195">
        <f>SUM(L2:Q2)</f>
        <v>6765</v>
      </c>
      <c r="L2" s="196">
        <v>6465.0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1202.4</v>
      </c>
      <c r="D4" s="85">
        <v>1202.4</v>
      </c>
      <c r="E4" s="49"/>
      <c r="F4" s="85">
        <v>11.0</v>
      </c>
      <c r="G4" s="113">
        <v>11.0</v>
      </c>
      <c r="H4" s="85">
        <v>109.30909090909091</v>
      </c>
      <c r="I4" s="188">
        <v>586.39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791.0</v>
      </c>
      <c r="D5" s="85">
        <v>791.0</v>
      </c>
      <c r="E5" s="49"/>
      <c r="F5" s="85">
        <v>6.0</v>
      </c>
      <c r="G5" s="113">
        <v>6.0</v>
      </c>
      <c r="H5" s="85">
        <v>131.83333333333334</v>
      </c>
      <c r="I5" s="188">
        <v>156.2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8977.0</v>
      </c>
      <c r="D6" s="85">
        <v>8977.0</v>
      </c>
      <c r="E6" s="49"/>
      <c r="F6" s="85">
        <v>47.0</v>
      </c>
      <c r="G6" s="113">
        <v>47.0</v>
      </c>
      <c r="H6" s="85">
        <v>191.0</v>
      </c>
      <c r="I6" s="188">
        <v>169.12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12512.6</v>
      </c>
      <c r="D7" s="85">
        <v>12512.6</v>
      </c>
      <c r="E7" s="49"/>
      <c r="F7" s="85">
        <v>64.0</v>
      </c>
      <c r="G7" s="113">
        <v>64.0</v>
      </c>
      <c r="H7" s="85">
        <v>195.509375</v>
      </c>
      <c r="I7" s="188">
        <v>239.12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9436.8</v>
      </c>
      <c r="D8" s="85">
        <v>9436.8</v>
      </c>
      <c r="E8" s="49"/>
      <c r="F8" s="85">
        <v>55.0</v>
      </c>
      <c r="G8" s="113">
        <v>55.0</v>
      </c>
      <c r="H8" s="85">
        <v>171.5781818181818</v>
      </c>
      <c r="I8" s="188">
        <v>140.44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10258.0</v>
      </c>
      <c r="D9" s="85">
        <v>10258.0</v>
      </c>
      <c r="E9" s="49"/>
      <c r="F9" s="85">
        <v>50.0</v>
      </c>
      <c r="G9" s="113">
        <v>50.0</v>
      </c>
      <c r="H9" s="85">
        <v>205.16</v>
      </c>
      <c r="I9" s="188">
        <v>55.94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9993.4</v>
      </c>
      <c r="D10" s="85">
        <v>9993.4</v>
      </c>
      <c r="E10" s="49"/>
      <c r="F10" s="85">
        <v>61.0</v>
      </c>
      <c r="G10" s="113">
        <v>61.0</v>
      </c>
      <c r="H10" s="85">
        <v>163.82622950819672</v>
      </c>
      <c r="I10" s="188">
        <v>45.95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706.4</v>
      </c>
      <c r="D11" s="85">
        <v>706.4</v>
      </c>
      <c r="E11" s="49"/>
      <c r="F11" s="85">
        <v>7.0</v>
      </c>
      <c r="G11" s="113">
        <v>7.0</v>
      </c>
      <c r="H11" s="85">
        <v>100.91428571428571</v>
      </c>
      <c r="I11" s="188">
        <v>860.16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1693.0</v>
      </c>
      <c r="D12" s="85">
        <v>1693.0</v>
      </c>
      <c r="E12" s="49"/>
      <c r="F12" s="85">
        <v>13.0</v>
      </c>
      <c r="G12" s="113">
        <v>13.0</v>
      </c>
      <c r="H12" s="85">
        <v>130.23076923076923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11086.8</v>
      </c>
      <c r="D13" s="85">
        <v>11086.8</v>
      </c>
      <c r="E13" s="49"/>
      <c r="F13" s="85">
        <v>66.0</v>
      </c>
      <c r="G13" s="113">
        <v>66.0</v>
      </c>
      <c r="H13" s="85">
        <v>167.98181818181817</v>
      </c>
      <c r="I13" s="188">
        <v>11.32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14130.8</v>
      </c>
      <c r="D14" s="85">
        <v>14130.8</v>
      </c>
      <c r="E14" s="49"/>
      <c r="F14" s="85">
        <v>82.0</v>
      </c>
      <c r="G14" s="113">
        <v>82.0</v>
      </c>
      <c r="H14" s="85">
        <v>172.32682926829267</v>
      </c>
      <c r="I14" s="188">
        <v>49.75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11143.8</v>
      </c>
      <c r="D15" s="85">
        <v>11143.8</v>
      </c>
      <c r="E15" s="49"/>
      <c r="F15" s="85">
        <v>57.0</v>
      </c>
      <c r="G15" s="113">
        <v>57.0</v>
      </c>
      <c r="H15" s="85">
        <v>195.50526315789472</v>
      </c>
      <c r="I15" s="188">
        <v>209.27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12495.2</v>
      </c>
      <c r="D16" s="85">
        <v>12495.2</v>
      </c>
      <c r="E16" s="49"/>
      <c r="F16" s="85">
        <v>69.0</v>
      </c>
      <c r="G16" s="113">
        <v>69.0</v>
      </c>
      <c r="H16" s="85">
        <v>181.0898550724638</v>
      </c>
      <c r="I16" s="188">
        <v>505.96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12239.4</v>
      </c>
      <c r="D17" s="85">
        <v>12239.4</v>
      </c>
      <c r="E17" s="49"/>
      <c r="F17" s="85">
        <v>64.0</v>
      </c>
      <c r="G17" s="113">
        <v>64.0</v>
      </c>
      <c r="H17" s="85">
        <v>191.240625</v>
      </c>
      <c r="I17" s="188">
        <v>1146.23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556.4</v>
      </c>
      <c r="D18" s="85">
        <v>556.4</v>
      </c>
      <c r="E18" s="49"/>
      <c r="F18" s="85">
        <v>6.0</v>
      </c>
      <c r="G18" s="113">
        <v>6.0</v>
      </c>
      <c r="H18" s="85">
        <v>92.73333333333333</v>
      </c>
      <c r="I18" s="188">
        <v>1653.25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1106.8</v>
      </c>
      <c r="D19" s="85">
        <v>1106.8</v>
      </c>
      <c r="E19" s="49"/>
      <c r="F19" s="85">
        <v>6.0</v>
      </c>
      <c r="G19" s="113">
        <v>6.0</v>
      </c>
      <c r="H19" s="85">
        <v>184.46666666666667</v>
      </c>
      <c r="I19" s="188">
        <v>132.48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93"/>
      <c r="C20" s="84">
        <v>10636.8</v>
      </c>
      <c r="D20" s="85">
        <v>10636.8</v>
      </c>
      <c r="E20" s="49"/>
      <c r="F20" s="85">
        <v>63.0</v>
      </c>
      <c r="G20" s="113">
        <v>63.0</v>
      </c>
      <c r="H20" s="85">
        <v>168.83809523809524</v>
      </c>
      <c r="I20" s="188">
        <v>594.0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93"/>
      <c r="C21" s="84">
        <v>9102.0</v>
      </c>
      <c r="D21" s="85">
        <v>9102.0</v>
      </c>
      <c r="E21" s="49"/>
      <c r="F21" s="85">
        <v>48.0</v>
      </c>
      <c r="G21" s="113">
        <v>48.0</v>
      </c>
      <c r="H21" s="85">
        <v>189.625</v>
      </c>
      <c r="I21" s="188">
        <v>667.43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93"/>
      <c r="C22" s="84">
        <v>9621.4</v>
      </c>
      <c r="D22" s="85">
        <v>9621.4</v>
      </c>
      <c r="E22" s="49"/>
      <c r="F22" s="85">
        <v>52.0</v>
      </c>
      <c r="G22" s="113">
        <v>52.0</v>
      </c>
      <c r="H22" s="85">
        <v>185.02692307692308</v>
      </c>
      <c r="I22" s="188">
        <v>35.88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93"/>
      <c r="C23" s="84">
        <v>10412.0</v>
      </c>
      <c r="D23" s="85">
        <v>10412.0</v>
      </c>
      <c r="E23" s="49"/>
      <c r="F23" s="85">
        <v>54.0</v>
      </c>
      <c r="G23" s="113">
        <v>54.0</v>
      </c>
      <c r="H23" s="85">
        <v>192.8148148148148</v>
      </c>
      <c r="I23" s="188">
        <v>222.55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84">
        <v>477.0</v>
      </c>
      <c r="C24" s="84">
        <v>9439.8</v>
      </c>
      <c r="D24" s="85">
        <v>9916.8</v>
      </c>
      <c r="E24" s="85">
        <v>2.0</v>
      </c>
      <c r="F24" s="85">
        <v>53.0</v>
      </c>
      <c r="G24" s="113">
        <v>55.0</v>
      </c>
      <c r="H24" s="85">
        <v>180.30545454545452</v>
      </c>
      <c r="I24" s="188">
        <v>204.57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548.8</v>
      </c>
      <c r="D25" s="85">
        <v>548.8</v>
      </c>
      <c r="E25" s="49"/>
      <c r="F25" s="85">
        <v>4.0</v>
      </c>
      <c r="G25" s="113">
        <v>4.0</v>
      </c>
      <c r="H25" s="85">
        <v>137.2</v>
      </c>
      <c r="I25" s="188">
        <v>2157.02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1078.2</v>
      </c>
      <c r="D26" s="85">
        <v>1078.2</v>
      </c>
      <c r="E26" s="49"/>
      <c r="F26" s="85">
        <v>11.0</v>
      </c>
      <c r="G26" s="113">
        <v>11.0</v>
      </c>
      <c r="H26" s="85">
        <v>98.01818181818182</v>
      </c>
      <c r="I26" s="188">
        <v>26.32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93"/>
      <c r="C27" s="84">
        <v>10975.8</v>
      </c>
      <c r="D27" s="85">
        <v>10975.8</v>
      </c>
      <c r="E27" s="49"/>
      <c r="F27" s="85">
        <v>58.0</v>
      </c>
      <c r="G27" s="113">
        <v>58.0</v>
      </c>
      <c r="H27" s="85">
        <v>189.23793103448276</v>
      </c>
      <c r="I27" s="188">
        <v>993.46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13907.0</v>
      </c>
      <c r="D28" s="85">
        <v>13907.0</v>
      </c>
      <c r="E28" s="49"/>
      <c r="F28" s="85">
        <v>69.0</v>
      </c>
      <c r="G28" s="113">
        <v>69.0</v>
      </c>
      <c r="H28" s="85">
        <v>201.55072463768116</v>
      </c>
      <c r="I28" s="188">
        <v>0.0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93"/>
      <c r="C29" s="84">
        <v>11166.4</v>
      </c>
      <c r="D29" s="85">
        <v>11166.4</v>
      </c>
      <c r="E29" s="49"/>
      <c r="F29" s="85">
        <v>63.0</v>
      </c>
      <c r="G29" s="113">
        <v>63.0</v>
      </c>
      <c r="H29" s="85">
        <v>177.24444444444444</v>
      </c>
      <c r="I29" s="188">
        <v>86.94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93"/>
      <c r="C30" s="84">
        <v>12931.0</v>
      </c>
      <c r="D30" s="85">
        <v>12931.0</v>
      </c>
      <c r="E30" s="49"/>
      <c r="F30" s="85">
        <v>75.0</v>
      </c>
      <c r="G30" s="113">
        <v>75.0</v>
      </c>
      <c r="H30" s="85">
        <v>172.41333333333333</v>
      </c>
      <c r="I30" s="188">
        <v>515.69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93"/>
      <c r="C31" s="84">
        <v>12785.8</v>
      </c>
      <c r="D31" s="85">
        <v>12785.8</v>
      </c>
      <c r="E31" s="49"/>
      <c r="F31" s="85">
        <v>64.0</v>
      </c>
      <c r="G31" s="113">
        <v>64.0</v>
      </c>
      <c r="H31" s="85">
        <v>199.778125</v>
      </c>
      <c r="I31" s="188">
        <v>34.22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93"/>
      <c r="C32" s="84">
        <v>1425.8</v>
      </c>
      <c r="D32" s="85">
        <v>1425.8</v>
      </c>
      <c r="E32" s="49"/>
      <c r="F32" s="85">
        <v>8.0</v>
      </c>
      <c r="G32" s="113">
        <v>8.0</v>
      </c>
      <c r="H32" s="85">
        <v>178.225</v>
      </c>
      <c r="I32" s="188">
        <v>734.95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93"/>
      <c r="C33" s="84">
        <v>1067.8</v>
      </c>
      <c r="D33" s="85">
        <v>1067.8</v>
      </c>
      <c r="E33" s="49"/>
      <c r="F33" s="85">
        <v>8.0</v>
      </c>
      <c r="G33" s="113">
        <v>8.0</v>
      </c>
      <c r="H33" s="85">
        <v>133.475</v>
      </c>
      <c r="I33" s="188">
        <v>0.0</v>
      </c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93"/>
      <c r="C34" s="84">
        <v>12455.0</v>
      </c>
      <c r="D34" s="85">
        <v>12455.0</v>
      </c>
      <c r="E34" s="49"/>
      <c r="F34" s="85">
        <v>63.0</v>
      </c>
      <c r="G34" s="113">
        <v>63.0</v>
      </c>
      <c r="H34" s="85">
        <v>197.6984126984127</v>
      </c>
      <c r="I34" s="188">
        <v>354.53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93"/>
      <c r="C35" s="84">
        <v>10333.6</v>
      </c>
      <c r="D35" s="85">
        <v>10333.6</v>
      </c>
      <c r="E35" s="49"/>
      <c r="F35" s="85">
        <v>54.0</v>
      </c>
      <c r="G35" s="113">
        <v>54.0</v>
      </c>
      <c r="H35" s="85">
        <v>191.36296296296297</v>
      </c>
      <c r="I35" s="188">
        <v>571.87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93"/>
      <c r="C36" s="84">
        <v>12555.8</v>
      </c>
      <c r="D36" s="85">
        <v>12555.8</v>
      </c>
      <c r="E36" s="49"/>
      <c r="F36" s="85">
        <v>66.0</v>
      </c>
      <c r="G36" s="113">
        <v>66.0</v>
      </c>
      <c r="H36" s="85">
        <v>190.23939393939392</v>
      </c>
      <c r="I36" s="188">
        <v>104.52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84">
        <v>126.0</v>
      </c>
      <c r="C37" s="84">
        <v>10083.4</v>
      </c>
      <c r="D37" s="85">
        <v>10209.4</v>
      </c>
      <c r="E37" s="85">
        <v>1.0</v>
      </c>
      <c r="F37" s="85">
        <v>53.0</v>
      </c>
      <c r="G37" s="113">
        <v>54.0</v>
      </c>
      <c r="H37" s="85">
        <v>189.06296296296296</v>
      </c>
      <c r="I37" s="188">
        <v>0.0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93"/>
      <c r="C38" s="84">
        <v>9366.4</v>
      </c>
      <c r="D38" s="85">
        <v>9366.4</v>
      </c>
      <c r="E38" s="49"/>
      <c r="F38" s="85">
        <v>53.0</v>
      </c>
      <c r="G38" s="113">
        <v>53.0</v>
      </c>
      <c r="H38" s="85">
        <v>176.72452830188678</v>
      </c>
      <c r="I38" s="188">
        <v>181.26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93"/>
      <c r="C39" s="84">
        <v>968.0</v>
      </c>
      <c r="D39" s="85">
        <v>968.0</v>
      </c>
      <c r="E39" s="49"/>
      <c r="F39" s="85">
        <v>10.0</v>
      </c>
      <c r="G39" s="113">
        <v>10.0</v>
      </c>
      <c r="H39" s="85">
        <v>96.8</v>
      </c>
      <c r="I39" s="188">
        <v>276.99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93"/>
      <c r="C40" s="84">
        <v>1080.0</v>
      </c>
      <c r="D40" s="85">
        <v>1080.0</v>
      </c>
      <c r="E40" s="49"/>
      <c r="F40" s="85">
        <v>6.0</v>
      </c>
      <c r="G40" s="113">
        <v>6.0</v>
      </c>
      <c r="H40" s="85">
        <v>180.0</v>
      </c>
      <c r="I40" s="188">
        <v>20.53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93"/>
      <c r="C41" s="84">
        <v>10233.2</v>
      </c>
      <c r="D41" s="85">
        <v>10233.2</v>
      </c>
      <c r="E41" s="49"/>
      <c r="F41" s="85">
        <v>65.0</v>
      </c>
      <c r="G41" s="113">
        <v>65.0</v>
      </c>
      <c r="H41" s="85">
        <v>157.43384615384616</v>
      </c>
      <c r="I41" s="188">
        <v>70.36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93"/>
      <c r="C42" s="84">
        <v>14774.6</v>
      </c>
      <c r="D42" s="85">
        <v>14774.6</v>
      </c>
      <c r="E42" s="49"/>
      <c r="F42" s="85">
        <v>78.0</v>
      </c>
      <c r="G42" s="113">
        <v>78.0</v>
      </c>
      <c r="H42" s="85">
        <v>189.41794871794872</v>
      </c>
      <c r="I42" s="188">
        <v>688.64</v>
      </c>
      <c r="J42" s="31" t="s">
        <v>455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93"/>
      <c r="C43" s="84">
        <v>11362.6</v>
      </c>
      <c r="D43" s="85">
        <v>11362.6</v>
      </c>
      <c r="E43" s="49"/>
      <c r="F43" s="85">
        <v>65.0</v>
      </c>
      <c r="G43" s="113">
        <v>65.0</v>
      </c>
      <c r="H43" s="85">
        <v>174.80923076923077</v>
      </c>
      <c r="I43" s="188">
        <v>42.63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93"/>
      <c r="C44" s="84">
        <v>11423.44</v>
      </c>
      <c r="D44" s="85">
        <v>11423.44</v>
      </c>
      <c r="E44" s="49"/>
      <c r="F44" s="85">
        <v>68.0</v>
      </c>
      <c r="G44" s="113">
        <v>68.0</v>
      </c>
      <c r="H44" s="85">
        <v>167.99176470588236</v>
      </c>
      <c r="I44" s="188">
        <v>370.41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93"/>
      <c r="C45" s="84">
        <v>12890.0</v>
      </c>
      <c r="D45" s="85">
        <v>12890.0</v>
      </c>
      <c r="E45" s="49"/>
      <c r="F45" s="85">
        <v>75.0</v>
      </c>
      <c r="G45" s="113">
        <v>75.0</v>
      </c>
      <c r="H45" s="85">
        <v>171.86666666666667</v>
      </c>
      <c r="I45" s="188">
        <v>177.07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93"/>
      <c r="C46" s="84">
        <v>538.0</v>
      </c>
      <c r="D46" s="85">
        <v>538.0</v>
      </c>
      <c r="E46" s="49"/>
      <c r="F46" s="85">
        <v>7.0</v>
      </c>
      <c r="G46" s="113">
        <v>7.0</v>
      </c>
      <c r="H46" s="85">
        <v>76.85714285714286</v>
      </c>
      <c r="I46" s="188">
        <v>247.41</v>
      </c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93"/>
      <c r="C47" s="84">
        <v>1192.0</v>
      </c>
      <c r="D47" s="85">
        <v>1192.0</v>
      </c>
      <c r="E47" s="49"/>
      <c r="F47" s="85">
        <v>8.0</v>
      </c>
      <c r="G47" s="113">
        <v>8.0</v>
      </c>
      <c r="H47" s="85">
        <v>149.0</v>
      </c>
      <c r="I47" s="188">
        <v>132.02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84">
        <v>227.4</v>
      </c>
      <c r="C48" s="84">
        <v>12442.4</v>
      </c>
      <c r="D48" s="85">
        <v>12669.8</v>
      </c>
      <c r="E48" s="85">
        <v>1.0</v>
      </c>
      <c r="F48" s="85">
        <v>82.0</v>
      </c>
      <c r="G48" s="113">
        <v>83.0</v>
      </c>
      <c r="H48" s="85">
        <v>152.64819277108433</v>
      </c>
      <c r="I48" s="188">
        <v>878.42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84">
        <v>98.0</v>
      </c>
      <c r="C49" s="84">
        <v>12059.6</v>
      </c>
      <c r="D49" s="85">
        <v>12157.6</v>
      </c>
      <c r="E49" s="85">
        <v>1.0</v>
      </c>
      <c r="F49" s="85">
        <v>61.0</v>
      </c>
      <c r="G49" s="113">
        <v>62.0</v>
      </c>
      <c r="H49" s="85">
        <v>196.09032258064516</v>
      </c>
      <c r="I49" s="188">
        <v>140.2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93"/>
      <c r="C50" s="84">
        <v>10040.2</v>
      </c>
      <c r="D50" s="85">
        <v>10040.2</v>
      </c>
      <c r="E50" s="49"/>
      <c r="F50" s="85">
        <v>60.0</v>
      </c>
      <c r="G50" s="113">
        <v>60.0</v>
      </c>
      <c r="H50" s="85">
        <v>167.33666666666667</v>
      </c>
      <c r="I50" s="188">
        <v>120.78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93"/>
      <c r="C51" s="84">
        <v>11337.2</v>
      </c>
      <c r="D51" s="85">
        <v>11337.2</v>
      </c>
      <c r="E51" s="49"/>
      <c r="F51" s="85">
        <v>65.0</v>
      </c>
      <c r="G51" s="113">
        <v>65.0</v>
      </c>
      <c r="H51" s="85">
        <v>174.41846153846154</v>
      </c>
      <c r="I51" s="188">
        <v>173.62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93"/>
      <c r="C52" s="84">
        <v>11221.4</v>
      </c>
      <c r="D52" s="85">
        <v>11221.4</v>
      </c>
      <c r="E52" s="49"/>
      <c r="F52" s="85">
        <v>67.0</v>
      </c>
      <c r="G52" s="113">
        <v>67.0</v>
      </c>
      <c r="H52" s="85">
        <v>167.48358208955224</v>
      </c>
      <c r="I52" s="188">
        <v>1090.37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93"/>
      <c r="C53" s="84">
        <v>895.0</v>
      </c>
      <c r="D53" s="85">
        <v>895.0</v>
      </c>
      <c r="E53" s="49"/>
      <c r="F53" s="85">
        <v>10.0</v>
      </c>
      <c r="G53" s="113">
        <v>10.0</v>
      </c>
      <c r="H53" s="85">
        <v>89.5</v>
      </c>
      <c r="I53" s="188">
        <v>2465.29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93"/>
      <c r="C54" s="84">
        <v>1055.6</v>
      </c>
      <c r="D54" s="85">
        <v>1055.6</v>
      </c>
      <c r="E54" s="49"/>
      <c r="F54" s="85">
        <v>10.0</v>
      </c>
      <c r="G54" s="113">
        <v>10.0</v>
      </c>
      <c r="H54" s="85">
        <v>105.55999999999999</v>
      </c>
      <c r="I54" s="188">
        <v>619.19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93"/>
      <c r="C55" s="84">
        <v>8890.0</v>
      </c>
      <c r="D55" s="85">
        <v>8890.0</v>
      </c>
      <c r="E55" s="49"/>
      <c r="F55" s="85">
        <v>56.0</v>
      </c>
      <c r="G55" s="113">
        <v>56.0</v>
      </c>
      <c r="H55" s="85">
        <v>158.75</v>
      </c>
      <c r="I55" s="188">
        <v>595.31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93"/>
      <c r="C56" s="84">
        <v>10939.8</v>
      </c>
      <c r="D56" s="85">
        <v>10939.8</v>
      </c>
      <c r="E56" s="49"/>
      <c r="F56" s="85">
        <v>70.0</v>
      </c>
      <c r="G56" s="113">
        <v>70.0</v>
      </c>
      <c r="H56" s="85">
        <v>156.28285714285713</v>
      </c>
      <c r="I56" s="188">
        <v>542.83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93"/>
      <c r="C57" s="84">
        <v>7128.8</v>
      </c>
      <c r="D57" s="85">
        <v>7128.8</v>
      </c>
      <c r="E57" s="49"/>
      <c r="F57" s="85">
        <v>56.0</v>
      </c>
      <c r="G57" s="113">
        <v>56.0</v>
      </c>
      <c r="H57" s="85">
        <v>127.3</v>
      </c>
      <c r="I57" s="188">
        <v>237.84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93"/>
      <c r="C58" s="84">
        <v>11925.6</v>
      </c>
      <c r="D58" s="85">
        <v>11925.6</v>
      </c>
      <c r="E58" s="49"/>
      <c r="F58" s="85">
        <v>66.0</v>
      </c>
      <c r="G58" s="113">
        <v>66.0</v>
      </c>
      <c r="H58" s="85">
        <v>180.6909090909091</v>
      </c>
      <c r="I58" s="188">
        <v>100.09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93"/>
      <c r="C59" s="84">
        <v>11095.4</v>
      </c>
      <c r="D59" s="85">
        <v>11095.4</v>
      </c>
      <c r="E59" s="49"/>
      <c r="F59" s="85">
        <v>63.0</v>
      </c>
      <c r="G59" s="113">
        <v>63.0</v>
      </c>
      <c r="H59" s="85">
        <v>176.1174603174603</v>
      </c>
      <c r="I59" s="188">
        <v>873.24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93"/>
      <c r="C60" s="84">
        <v>364.0</v>
      </c>
      <c r="D60" s="85">
        <v>364.0</v>
      </c>
      <c r="E60" s="49"/>
      <c r="F60" s="85">
        <v>6.0</v>
      </c>
      <c r="G60" s="113">
        <v>6.0</v>
      </c>
      <c r="H60" s="85">
        <v>60.666666666666664</v>
      </c>
      <c r="I60" s="188">
        <v>1279.71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93"/>
      <c r="C61" s="84">
        <v>790.0</v>
      </c>
      <c r="D61" s="85">
        <v>790.0</v>
      </c>
      <c r="E61" s="49"/>
      <c r="F61" s="85">
        <v>9.0</v>
      </c>
      <c r="G61" s="113">
        <v>9.0</v>
      </c>
      <c r="H61" s="85">
        <v>87.77777777777777</v>
      </c>
      <c r="I61" s="188">
        <v>273.37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93"/>
      <c r="C62" s="84">
        <v>8818.8</v>
      </c>
      <c r="D62" s="85">
        <v>8818.8</v>
      </c>
      <c r="E62" s="49"/>
      <c r="F62" s="85">
        <v>59.0</v>
      </c>
      <c r="G62" s="113">
        <v>59.0</v>
      </c>
      <c r="H62" s="85">
        <v>149.47118644067794</v>
      </c>
      <c r="I62" s="188">
        <v>1203.85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93"/>
      <c r="C63" s="84">
        <v>13023.6</v>
      </c>
      <c r="D63" s="85">
        <v>13023.6</v>
      </c>
      <c r="E63" s="49"/>
      <c r="F63" s="85">
        <v>76.0</v>
      </c>
      <c r="G63" s="113">
        <v>76.0</v>
      </c>
      <c r="H63" s="85">
        <v>171.36315789473684</v>
      </c>
      <c r="I63" s="188">
        <v>706.14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93"/>
      <c r="C64" s="84">
        <v>12933.4</v>
      </c>
      <c r="D64" s="85">
        <v>12933.4</v>
      </c>
      <c r="E64" s="49"/>
      <c r="F64" s="85">
        <v>79.0</v>
      </c>
      <c r="G64" s="113">
        <v>79.0</v>
      </c>
      <c r="H64" s="85">
        <v>163.7139240506329</v>
      </c>
      <c r="I64" s="188">
        <v>231.73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93"/>
      <c r="C65" s="84">
        <v>10085.8</v>
      </c>
      <c r="D65" s="85">
        <v>10085.8</v>
      </c>
      <c r="E65" s="49"/>
      <c r="F65" s="85">
        <v>64.0</v>
      </c>
      <c r="G65" s="113">
        <v>64.0</v>
      </c>
      <c r="H65" s="85">
        <v>157.590625</v>
      </c>
      <c r="I65" s="188">
        <v>100.99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93"/>
      <c r="C66" s="84">
        <v>10428.6</v>
      </c>
      <c r="D66" s="85">
        <v>10428.6</v>
      </c>
      <c r="E66" s="49"/>
      <c r="F66" s="85">
        <v>62.0</v>
      </c>
      <c r="G66" s="113">
        <v>62.0</v>
      </c>
      <c r="H66" s="85">
        <v>168.20322580645163</v>
      </c>
      <c r="I66" s="188">
        <v>0.0</v>
      </c>
      <c r="J66" s="31" t="s">
        <v>452</v>
      </c>
      <c r="K66" s="52"/>
      <c r="L66" s="158" t="s">
        <v>483</v>
      </c>
      <c r="M66" s="158" t="s">
        <v>486</v>
      </c>
      <c r="N66" s="159">
        <v>0.36</v>
      </c>
      <c r="O66" s="52"/>
      <c r="P66" s="41">
        <v>363.0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93"/>
      <c r="C67" s="84">
        <v>1301.0</v>
      </c>
      <c r="D67" s="85">
        <v>1301.0</v>
      </c>
      <c r="E67" s="49"/>
      <c r="F67" s="85">
        <v>14.0</v>
      </c>
      <c r="G67" s="113">
        <v>14.0</v>
      </c>
      <c r="H67" s="85">
        <v>92.92857142857143</v>
      </c>
      <c r="I67" s="188">
        <v>326.74</v>
      </c>
      <c r="J67" s="31" t="s">
        <v>457</v>
      </c>
      <c r="K67" s="52"/>
      <c r="L67" s="158" t="s">
        <v>483</v>
      </c>
      <c r="M67" s="158" t="s">
        <v>484</v>
      </c>
      <c r="N67" s="159">
        <v>0.19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93"/>
      <c r="C68" s="84">
        <v>1077.0</v>
      </c>
      <c r="D68" s="85">
        <v>1077.0</v>
      </c>
      <c r="E68" s="49"/>
      <c r="F68" s="85">
        <v>8.0</v>
      </c>
      <c r="G68" s="113">
        <v>8.0</v>
      </c>
      <c r="H68" s="85">
        <v>134.625</v>
      </c>
      <c r="I68" s="188">
        <v>74.3</v>
      </c>
      <c r="J68" s="31" t="s">
        <v>451</v>
      </c>
      <c r="K68" s="52"/>
      <c r="L68" s="158" t="s">
        <v>483</v>
      </c>
      <c r="M68" s="158" t="s">
        <v>491</v>
      </c>
      <c r="N68" s="159">
        <v>0.18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93"/>
      <c r="C69" s="84">
        <v>10721.8</v>
      </c>
      <c r="D69" s="85">
        <v>10721.8</v>
      </c>
      <c r="E69" s="49"/>
      <c r="F69" s="85">
        <v>67.0</v>
      </c>
      <c r="G69" s="113">
        <v>67.0</v>
      </c>
      <c r="H69" s="85">
        <v>160.0268656716418</v>
      </c>
      <c r="I69" s="188">
        <v>460.04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93"/>
      <c r="C70" s="84">
        <v>12690.8</v>
      </c>
      <c r="D70" s="85">
        <v>12690.8</v>
      </c>
      <c r="E70" s="49"/>
      <c r="F70" s="85">
        <v>69.0</v>
      </c>
      <c r="G70" s="113">
        <v>69.0</v>
      </c>
      <c r="H70" s="85">
        <v>183.9246376811594</v>
      </c>
      <c r="I70" s="188">
        <v>929.71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93"/>
      <c r="C71" s="84">
        <v>12998.6</v>
      </c>
      <c r="D71" s="85">
        <v>12998.6</v>
      </c>
      <c r="E71" s="49"/>
      <c r="F71" s="85">
        <v>76.0</v>
      </c>
      <c r="G71" s="113">
        <v>76.0</v>
      </c>
      <c r="H71" s="85">
        <v>171.0342105263158</v>
      </c>
      <c r="I71" s="188">
        <v>171.24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46188.0</v>
      </c>
      <c r="B72" s="93"/>
      <c r="C72" s="84">
        <v>11219.76</v>
      </c>
      <c r="D72" s="85">
        <v>11219.76</v>
      </c>
      <c r="E72" s="49"/>
      <c r="F72" s="85">
        <v>61.0</v>
      </c>
      <c r="G72" s="113">
        <v>61.0</v>
      </c>
      <c r="H72" s="85">
        <v>183.9304918032787</v>
      </c>
      <c r="I72" s="188">
        <v>207.39</v>
      </c>
      <c r="J72" s="31" t="s">
        <v>452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46187.0</v>
      </c>
      <c r="B73" s="93"/>
      <c r="C73" s="84">
        <v>1295.8</v>
      </c>
      <c r="D73" s="85">
        <v>1295.8</v>
      </c>
      <c r="E73" s="49"/>
      <c r="F73" s="85">
        <v>11.0</v>
      </c>
      <c r="G73" s="113">
        <v>11.0</v>
      </c>
      <c r="H73" s="85">
        <v>117.8</v>
      </c>
      <c r="I73" s="188">
        <v>1210.81</v>
      </c>
      <c r="J73" s="31" t="s">
        <v>457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46186.0</v>
      </c>
      <c r="B74" s="93"/>
      <c r="C74" s="84">
        <v>1543.8</v>
      </c>
      <c r="D74" s="85">
        <v>1543.8</v>
      </c>
      <c r="E74" s="49"/>
      <c r="F74" s="85">
        <v>15.0</v>
      </c>
      <c r="G74" s="113">
        <v>15.0</v>
      </c>
      <c r="H74" s="85">
        <v>102.92</v>
      </c>
      <c r="I74" s="188">
        <v>71.19</v>
      </c>
      <c r="J74" s="31" t="s">
        <v>451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46185.0</v>
      </c>
      <c r="B75" s="93"/>
      <c r="C75" s="84">
        <v>1984.8</v>
      </c>
      <c r="D75" s="85">
        <v>1984.8</v>
      </c>
      <c r="E75" s="49"/>
      <c r="F75" s="85">
        <v>14.0</v>
      </c>
      <c r="G75" s="113">
        <v>14.0</v>
      </c>
      <c r="H75" s="85">
        <v>141.77142857142857</v>
      </c>
      <c r="I75" s="188">
        <v>946.37</v>
      </c>
      <c r="J75" s="31" t="s">
        <v>454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46184.0</v>
      </c>
      <c r="B76" s="93"/>
      <c r="C76" s="84">
        <v>13478.8</v>
      </c>
      <c r="D76" s="85">
        <v>13478.8</v>
      </c>
      <c r="E76" s="49"/>
      <c r="F76" s="85">
        <v>67.0</v>
      </c>
      <c r="G76" s="113">
        <v>67.0</v>
      </c>
      <c r="H76" s="85">
        <v>201.17611940298505</v>
      </c>
      <c r="I76" s="188">
        <v>315.62</v>
      </c>
      <c r="J76" s="31" t="s">
        <v>455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46183.0</v>
      </c>
      <c r="B77" s="93"/>
      <c r="C77" s="84">
        <v>11182.4</v>
      </c>
      <c r="D77" s="85">
        <v>11182.4</v>
      </c>
      <c r="E77" s="49"/>
      <c r="F77" s="85">
        <v>62.0</v>
      </c>
      <c r="G77" s="113">
        <v>62.0</v>
      </c>
      <c r="H77" s="85">
        <v>180.36129032258063</v>
      </c>
      <c r="I77" s="188">
        <v>143.75</v>
      </c>
      <c r="J77" s="31" t="s">
        <v>456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46182.0</v>
      </c>
      <c r="B78" s="93"/>
      <c r="C78" s="84">
        <v>12017.15</v>
      </c>
      <c r="D78" s="85">
        <v>12017.15</v>
      </c>
      <c r="E78" s="49"/>
      <c r="F78" s="85">
        <v>66.0</v>
      </c>
      <c r="G78" s="113">
        <v>66.0</v>
      </c>
      <c r="H78" s="85">
        <v>182.0780303030303</v>
      </c>
      <c r="I78" s="188">
        <v>130.11</v>
      </c>
      <c r="J78" s="31" t="s">
        <v>453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46181.0</v>
      </c>
      <c r="B79" s="84">
        <v>99.0</v>
      </c>
      <c r="C79" s="84">
        <v>12972.3</v>
      </c>
      <c r="D79" s="85">
        <v>13071.3</v>
      </c>
      <c r="E79" s="85">
        <v>1.0</v>
      </c>
      <c r="F79" s="85">
        <v>75.0</v>
      </c>
      <c r="G79" s="113">
        <v>76.0</v>
      </c>
      <c r="H79" s="85">
        <v>171.9907894736842</v>
      </c>
      <c r="I79" s="188">
        <v>726.65</v>
      </c>
      <c r="J79" s="31" t="s">
        <v>452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46180.0</v>
      </c>
      <c r="B80" s="93"/>
      <c r="C80" s="84">
        <v>1642.6</v>
      </c>
      <c r="D80" s="85">
        <v>1642.6</v>
      </c>
      <c r="E80" s="49"/>
      <c r="F80" s="85">
        <v>11.0</v>
      </c>
      <c r="G80" s="113">
        <v>11.0</v>
      </c>
      <c r="H80" s="85">
        <v>149.3272727272727</v>
      </c>
      <c r="I80" s="188">
        <v>1569.32</v>
      </c>
      <c r="J80" s="31" t="s">
        <v>457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46179.0</v>
      </c>
      <c r="B81" s="93"/>
      <c r="C81" s="84">
        <v>560.6</v>
      </c>
      <c r="D81" s="85">
        <v>560.6</v>
      </c>
      <c r="E81" s="49"/>
      <c r="F81" s="85">
        <v>8.0</v>
      </c>
      <c r="G81" s="113">
        <v>8.0</v>
      </c>
      <c r="H81" s="85">
        <v>70.075</v>
      </c>
      <c r="I81" s="188">
        <v>187.56</v>
      </c>
      <c r="J81" s="31" t="s">
        <v>451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46178.0</v>
      </c>
      <c r="B82" s="93"/>
      <c r="C82" s="84">
        <v>12571.3</v>
      </c>
      <c r="D82" s="85">
        <v>12571.3</v>
      </c>
      <c r="E82" s="49"/>
      <c r="F82" s="85">
        <v>70.0</v>
      </c>
      <c r="G82" s="113">
        <v>70.0</v>
      </c>
      <c r="H82" s="85">
        <v>179.59</v>
      </c>
      <c r="I82" s="188">
        <v>16.42</v>
      </c>
      <c r="J82" s="31" t="s">
        <v>454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46177.0</v>
      </c>
      <c r="B83" s="93"/>
      <c r="C83" s="84">
        <v>12038.8</v>
      </c>
      <c r="D83" s="85">
        <v>12038.8</v>
      </c>
      <c r="E83" s="49"/>
      <c r="F83" s="85">
        <v>71.0</v>
      </c>
      <c r="G83" s="113">
        <v>71.0</v>
      </c>
      <c r="H83" s="85">
        <v>169.56056338028168</v>
      </c>
      <c r="I83" s="188">
        <v>562.7</v>
      </c>
      <c r="J83" s="31" t="s">
        <v>455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46176.0</v>
      </c>
      <c r="B84" s="84">
        <v>186.0</v>
      </c>
      <c r="C84" s="93"/>
      <c r="D84" s="85">
        <v>186.0</v>
      </c>
      <c r="E84" s="85">
        <v>1.0</v>
      </c>
      <c r="F84" s="49"/>
      <c r="G84" s="113">
        <v>1.0</v>
      </c>
      <c r="H84" s="85">
        <v>186.0</v>
      </c>
      <c r="I84" s="189"/>
      <c r="J84" s="31" t="s">
        <v>456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46174.0</v>
      </c>
      <c r="B85" s="93"/>
      <c r="C85" s="84">
        <v>14222.26</v>
      </c>
      <c r="D85" s="85">
        <v>14222.26</v>
      </c>
      <c r="E85" s="49"/>
      <c r="F85" s="85">
        <v>78.0</v>
      </c>
      <c r="G85" s="113">
        <v>78.0</v>
      </c>
      <c r="H85" s="85">
        <v>182.33666666666667</v>
      </c>
      <c r="I85" s="188">
        <v>1859.66</v>
      </c>
      <c r="J85" s="31" t="s">
        <v>452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46172.0</v>
      </c>
      <c r="B86" s="93"/>
      <c r="C86" s="84">
        <v>2379.4</v>
      </c>
      <c r="D86" s="85">
        <v>2379.4</v>
      </c>
      <c r="E86" s="49"/>
      <c r="F86" s="85">
        <v>17.0</v>
      </c>
      <c r="G86" s="113">
        <v>17.0</v>
      </c>
      <c r="H86" s="85">
        <v>139.96470588235294</v>
      </c>
      <c r="I86" s="188">
        <v>0.0</v>
      </c>
      <c r="J86" s="31" t="s">
        <v>451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46171.0</v>
      </c>
      <c r="B87" s="93"/>
      <c r="C87" s="84">
        <v>11391.6</v>
      </c>
      <c r="D87" s="85">
        <v>11391.6</v>
      </c>
      <c r="E87" s="49"/>
      <c r="F87" s="85">
        <v>65.0</v>
      </c>
      <c r="G87" s="113">
        <v>65.0</v>
      </c>
      <c r="H87" s="85">
        <v>175.25538461538463</v>
      </c>
      <c r="I87" s="188">
        <v>1067.3</v>
      </c>
      <c r="J87" s="31" t="s">
        <v>454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46170.0</v>
      </c>
      <c r="B88" s="93"/>
      <c r="C88" s="84">
        <v>13715.6</v>
      </c>
      <c r="D88" s="85">
        <v>13715.6</v>
      </c>
      <c r="E88" s="49"/>
      <c r="F88" s="85">
        <v>76.0</v>
      </c>
      <c r="G88" s="113">
        <v>76.0</v>
      </c>
      <c r="H88" s="85">
        <v>180.46842105263158</v>
      </c>
      <c r="I88" s="188">
        <v>114.48</v>
      </c>
      <c r="J88" s="31" t="s">
        <v>455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46169.0</v>
      </c>
      <c r="B89" s="93"/>
      <c r="C89" s="84">
        <v>9882.8</v>
      </c>
      <c r="D89" s="85">
        <v>9882.8</v>
      </c>
      <c r="E89" s="49"/>
      <c r="F89" s="85">
        <v>64.0</v>
      </c>
      <c r="G89" s="113">
        <v>64.0</v>
      </c>
      <c r="H89" s="85">
        <v>154.41875</v>
      </c>
      <c r="I89" s="188">
        <v>63.0</v>
      </c>
      <c r="J89" s="31" t="s">
        <v>456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46168.0</v>
      </c>
      <c r="B90" s="93"/>
      <c r="C90" s="84">
        <v>12509.55</v>
      </c>
      <c r="D90" s="85">
        <v>12509.55</v>
      </c>
      <c r="E90" s="49"/>
      <c r="F90" s="85">
        <v>72.0</v>
      </c>
      <c r="G90" s="113">
        <v>72.0</v>
      </c>
      <c r="H90" s="85">
        <v>173.74374999999998</v>
      </c>
      <c r="I90" s="188">
        <v>0.0</v>
      </c>
      <c r="J90" s="31" t="s">
        <v>453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46166.0</v>
      </c>
      <c r="B91" s="93"/>
      <c r="C91" s="84">
        <v>752.0</v>
      </c>
      <c r="D91" s="85">
        <v>752.0</v>
      </c>
      <c r="E91" s="49"/>
      <c r="F91" s="85">
        <v>5.0</v>
      </c>
      <c r="G91" s="113">
        <v>5.0</v>
      </c>
      <c r="H91" s="85">
        <v>150.4</v>
      </c>
      <c r="I91" s="188">
        <v>101.06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46165.0</v>
      </c>
      <c r="B92" s="93"/>
      <c r="C92" s="84">
        <v>1211.8</v>
      </c>
      <c r="D92" s="85">
        <v>1211.8</v>
      </c>
      <c r="E92" s="49"/>
      <c r="F92" s="85">
        <v>10.0</v>
      </c>
      <c r="G92" s="113">
        <v>10.0</v>
      </c>
      <c r="H92" s="85">
        <v>121.17999999999999</v>
      </c>
      <c r="I92" s="188">
        <v>223.12</v>
      </c>
      <c r="J92" s="31" t="s">
        <v>451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46164.0</v>
      </c>
      <c r="B93" s="93"/>
      <c r="C93" s="84">
        <v>12592.8</v>
      </c>
      <c r="D93" s="85">
        <v>12592.8</v>
      </c>
      <c r="E93" s="49"/>
      <c r="F93" s="85">
        <v>83.0</v>
      </c>
      <c r="G93" s="113">
        <v>83.0</v>
      </c>
      <c r="H93" s="85">
        <v>151.72048192771084</v>
      </c>
      <c r="I93" s="188">
        <v>376.9</v>
      </c>
      <c r="J93" s="31" t="s">
        <v>454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46163.0</v>
      </c>
      <c r="B94" s="93"/>
      <c r="C94" s="84">
        <v>15248.1</v>
      </c>
      <c r="D94" s="85">
        <v>15248.1</v>
      </c>
      <c r="E94" s="49"/>
      <c r="F94" s="85">
        <v>84.0</v>
      </c>
      <c r="G94" s="113">
        <v>84.0</v>
      </c>
      <c r="H94" s="85">
        <v>181.525</v>
      </c>
      <c r="I94" s="188">
        <v>209.23</v>
      </c>
      <c r="J94" s="31" t="s">
        <v>455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46162.0</v>
      </c>
      <c r="B95" s="93"/>
      <c r="C95" s="84">
        <v>12480.0</v>
      </c>
      <c r="D95" s="85">
        <v>12480.0</v>
      </c>
      <c r="E95" s="49"/>
      <c r="F95" s="85">
        <v>75.0</v>
      </c>
      <c r="G95" s="113">
        <v>75.0</v>
      </c>
      <c r="H95" s="85">
        <v>166.4</v>
      </c>
      <c r="I95" s="188">
        <v>0.0</v>
      </c>
      <c r="J95" s="31" t="s">
        <v>456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46161.0</v>
      </c>
      <c r="B96" s="93"/>
      <c r="C96" s="84">
        <v>11751.8</v>
      </c>
      <c r="D96" s="85">
        <v>11751.8</v>
      </c>
      <c r="E96" s="49"/>
      <c r="F96" s="85">
        <v>73.0</v>
      </c>
      <c r="G96" s="113">
        <v>73.0</v>
      </c>
      <c r="H96" s="85">
        <v>160.9835616438356</v>
      </c>
      <c r="I96" s="188">
        <v>0.0</v>
      </c>
      <c r="J96" s="31" t="s">
        <v>453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46160.0</v>
      </c>
      <c r="B97" s="93"/>
      <c r="C97" s="84">
        <v>13030.3</v>
      </c>
      <c r="D97" s="85">
        <v>13030.3</v>
      </c>
      <c r="E97" s="49"/>
      <c r="F97" s="85">
        <v>78.0</v>
      </c>
      <c r="G97" s="113">
        <v>78.0</v>
      </c>
      <c r="H97" s="85">
        <v>167.0551282051282</v>
      </c>
      <c r="I97" s="188">
        <v>0.0</v>
      </c>
      <c r="J97" s="31" t="s">
        <v>452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46159.0</v>
      </c>
      <c r="B98" s="93"/>
      <c r="C98" s="84">
        <v>618.0</v>
      </c>
      <c r="D98" s="85">
        <v>618.0</v>
      </c>
      <c r="E98" s="49"/>
      <c r="F98" s="85">
        <v>8.0</v>
      </c>
      <c r="G98" s="113">
        <v>8.0</v>
      </c>
      <c r="H98" s="85">
        <v>77.25</v>
      </c>
      <c r="I98" s="188">
        <v>164.06</v>
      </c>
      <c r="J98" s="31" t="s">
        <v>457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46158.0</v>
      </c>
      <c r="B99" s="93"/>
      <c r="C99" s="84">
        <v>808.0</v>
      </c>
      <c r="D99" s="85">
        <v>808.0</v>
      </c>
      <c r="E99" s="49"/>
      <c r="F99" s="85">
        <v>7.0</v>
      </c>
      <c r="G99" s="113">
        <v>7.0</v>
      </c>
      <c r="H99" s="85">
        <v>115.42857142857143</v>
      </c>
      <c r="I99" s="188">
        <v>69.01</v>
      </c>
      <c r="J99" s="31" t="s">
        <v>451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46157.0</v>
      </c>
      <c r="B100" s="93"/>
      <c r="C100" s="84">
        <v>11620.3</v>
      </c>
      <c r="D100" s="85">
        <v>11620.3</v>
      </c>
      <c r="E100" s="49"/>
      <c r="F100" s="85">
        <v>68.0</v>
      </c>
      <c r="G100" s="113">
        <v>68.0</v>
      </c>
      <c r="H100" s="85">
        <v>170.88676470588234</v>
      </c>
      <c r="I100" s="188">
        <v>330.97</v>
      </c>
      <c r="J100" s="31" t="s">
        <v>454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46156.0</v>
      </c>
      <c r="B101" s="93"/>
      <c r="C101" s="84">
        <v>15220.2</v>
      </c>
      <c r="D101" s="85">
        <v>15220.2</v>
      </c>
      <c r="E101" s="49"/>
      <c r="F101" s="85">
        <v>89.0</v>
      </c>
      <c r="G101" s="113">
        <v>89.0</v>
      </c>
      <c r="H101" s="85">
        <v>171.01348314606741</v>
      </c>
      <c r="I101" s="188">
        <v>0.0</v>
      </c>
      <c r="J101" s="31" t="s">
        <v>455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46155.0</v>
      </c>
      <c r="B102" s="84">
        <v>190.0</v>
      </c>
      <c r="C102" s="84">
        <v>11604.4</v>
      </c>
      <c r="D102" s="85">
        <v>11794.4</v>
      </c>
      <c r="E102" s="85">
        <v>1.0</v>
      </c>
      <c r="F102" s="85">
        <v>63.0</v>
      </c>
      <c r="G102" s="113">
        <v>64.0</v>
      </c>
      <c r="H102" s="85">
        <v>184.2875</v>
      </c>
      <c r="I102" s="188">
        <v>462.49</v>
      </c>
      <c r="J102" s="31" t="s">
        <v>456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46154.0</v>
      </c>
      <c r="B103" s="93"/>
      <c r="C103" s="84">
        <v>9478.4</v>
      </c>
      <c r="D103" s="85">
        <v>9478.4</v>
      </c>
      <c r="E103" s="49"/>
      <c r="F103" s="85">
        <v>64.0</v>
      </c>
      <c r="G103" s="113">
        <v>64.0</v>
      </c>
      <c r="H103" s="85">
        <v>148.1</v>
      </c>
      <c r="I103" s="188">
        <v>0.0</v>
      </c>
      <c r="J103" s="31" t="s">
        <v>453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46153.0</v>
      </c>
      <c r="B104" s="93"/>
      <c r="C104" s="84">
        <v>601.5</v>
      </c>
      <c r="D104" s="85">
        <v>601.5</v>
      </c>
      <c r="E104" s="49"/>
      <c r="F104" s="85">
        <v>8.0</v>
      </c>
      <c r="G104" s="113">
        <v>8.0</v>
      </c>
      <c r="H104" s="85">
        <v>75.1875</v>
      </c>
      <c r="I104" s="188">
        <v>0.0</v>
      </c>
      <c r="J104" s="31" t="s">
        <v>452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46151.0</v>
      </c>
      <c r="B105" s="93"/>
      <c r="C105" s="84">
        <v>100.0</v>
      </c>
      <c r="D105" s="85">
        <v>100.0</v>
      </c>
      <c r="E105" s="49"/>
      <c r="F105" s="85">
        <v>3.0</v>
      </c>
      <c r="G105" s="113">
        <v>3.0</v>
      </c>
      <c r="H105" s="85">
        <v>33.333333333333336</v>
      </c>
      <c r="I105" s="188">
        <v>0.0</v>
      </c>
      <c r="J105" s="31" t="s">
        <v>451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46150.0</v>
      </c>
      <c r="B106" s="93"/>
      <c r="C106" s="84">
        <v>12948.0</v>
      </c>
      <c r="D106" s="85">
        <v>12948.0</v>
      </c>
      <c r="E106" s="49"/>
      <c r="F106" s="85">
        <v>77.0</v>
      </c>
      <c r="G106" s="113">
        <v>77.0</v>
      </c>
      <c r="H106" s="85">
        <v>168.15584415584416</v>
      </c>
      <c r="I106" s="188">
        <v>148.94</v>
      </c>
      <c r="J106" s="31" t="s">
        <v>454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46149.0</v>
      </c>
      <c r="B107" s="93"/>
      <c r="C107" s="84">
        <v>14007.9</v>
      </c>
      <c r="D107" s="85">
        <v>14007.9</v>
      </c>
      <c r="E107" s="49"/>
      <c r="F107" s="85">
        <v>70.0</v>
      </c>
      <c r="G107" s="113">
        <v>70.0</v>
      </c>
      <c r="H107" s="85">
        <v>200.11285714285714</v>
      </c>
      <c r="I107" s="188">
        <v>617.74</v>
      </c>
      <c r="J107" s="31" t="s">
        <v>455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46148.0</v>
      </c>
      <c r="B108" s="93"/>
      <c r="C108" s="84">
        <v>12667.0</v>
      </c>
      <c r="D108" s="85">
        <v>12667.0</v>
      </c>
      <c r="E108" s="49"/>
      <c r="F108" s="85">
        <v>69.0</v>
      </c>
      <c r="G108" s="113">
        <v>69.0</v>
      </c>
      <c r="H108" s="85">
        <v>183.57971014492753</v>
      </c>
      <c r="I108" s="188">
        <v>6.56</v>
      </c>
      <c r="J108" s="31" t="s">
        <v>456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46147.0</v>
      </c>
      <c r="B109" s="93"/>
      <c r="C109" s="84">
        <v>9240.2</v>
      </c>
      <c r="D109" s="85">
        <v>9240.2</v>
      </c>
      <c r="E109" s="49"/>
      <c r="F109" s="85">
        <v>53.0</v>
      </c>
      <c r="G109" s="113">
        <v>53.0</v>
      </c>
      <c r="H109" s="85">
        <v>174.3433962264151</v>
      </c>
      <c r="I109" s="188">
        <v>45.69</v>
      </c>
      <c r="J109" s="31" t="s">
        <v>453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46146.0</v>
      </c>
      <c r="B110" s="93"/>
      <c r="C110" s="84">
        <v>10277.0</v>
      </c>
      <c r="D110" s="85">
        <v>10277.0</v>
      </c>
      <c r="E110" s="49"/>
      <c r="F110" s="85">
        <v>61.0</v>
      </c>
      <c r="G110" s="113">
        <v>61.0</v>
      </c>
      <c r="H110" s="85">
        <v>168.47540983606558</v>
      </c>
      <c r="I110" s="188">
        <v>0.0</v>
      </c>
      <c r="J110" s="31" t="s">
        <v>452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46145.0</v>
      </c>
      <c r="B111" s="93"/>
      <c r="C111" s="84">
        <v>465.0</v>
      </c>
      <c r="D111" s="85">
        <v>465.0</v>
      </c>
      <c r="E111" s="49"/>
      <c r="F111" s="85">
        <v>6.0</v>
      </c>
      <c r="G111" s="113">
        <v>6.0</v>
      </c>
      <c r="H111" s="85">
        <v>77.5</v>
      </c>
      <c r="I111" s="188">
        <v>0.0</v>
      </c>
      <c r="J111" s="31" t="s">
        <v>457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46144.0</v>
      </c>
      <c r="B112" s="93"/>
      <c r="C112" s="84">
        <v>277.0</v>
      </c>
      <c r="D112" s="85">
        <v>277.0</v>
      </c>
      <c r="E112" s="49"/>
      <c r="F112" s="85">
        <v>5.0</v>
      </c>
      <c r="G112" s="113">
        <v>5.0</v>
      </c>
      <c r="H112" s="85">
        <v>55.4</v>
      </c>
      <c r="I112" s="188">
        <v>0.0</v>
      </c>
      <c r="J112" s="31" t="s">
        <v>451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46143.0</v>
      </c>
      <c r="B113" s="93"/>
      <c r="C113" s="84">
        <v>300.0</v>
      </c>
      <c r="D113" s="85">
        <v>300.0</v>
      </c>
      <c r="E113" s="49"/>
      <c r="F113" s="85">
        <v>7.0</v>
      </c>
      <c r="G113" s="113">
        <v>7.0</v>
      </c>
      <c r="H113" s="85">
        <v>42.857142857142854</v>
      </c>
      <c r="I113" s="188">
        <v>187.91</v>
      </c>
      <c r="J113" s="31" t="s">
        <v>454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46142.0</v>
      </c>
      <c r="B114" s="93"/>
      <c r="C114" s="84">
        <v>11875.4</v>
      </c>
      <c r="D114" s="85">
        <v>11875.4</v>
      </c>
      <c r="E114" s="49"/>
      <c r="F114" s="85">
        <v>65.0</v>
      </c>
      <c r="G114" s="113">
        <v>65.0</v>
      </c>
      <c r="H114" s="85">
        <v>182.69846153846154</v>
      </c>
      <c r="I114" s="188">
        <v>34.75</v>
      </c>
      <c r="J114" s="31" t="s">
        <v>455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46141.0</v>
      </c>
      <c r="B115" s="84">
        <v>618.0</v>
      </c>
      <c r="C115" s="84">
        <v>11616.2</v>
      </c>
      <c r="D115" s="85">
        <v>12234.2</v>
      </c>
      <c r="E115" s="85">
        <v>3.0</v>
      </c>
      <c r="F115" s="85">
        <v>63.0</v>
      </c>
      <c r="G115" s="113">
        <v>66.0</v>
      </c>
      <c r="H115" s="85">
        <v>185.36666666666667</v>
      </c>
      <c r="I115" s="188">
        <v>104.18</v>
      </c>
      <c r="J115" s="31" t="s">
        <v>456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46140.0</v>
      </c>
      <c r="B116" s="93"/>
      <c r="C116" s="84">
        <v>12842.5</v>
      </c>
      <c r="D116" s="85">
        <v>12842.5</v>
      </c>
      <c r="E116" s="49"/>
      <c r="F116" s="85">
        <v>75.0</v>
      </c>
      <c r="G116" s="113">
        <v>75.0</v>
      </c>
      <c r="H116" s="85">
        <v>171.23333333333332</v>
      </c>
      <c r="I116" s="188">
        <v>146.04</v>
      </c>
      <c r="J116" s="31" t="s">
        <v>453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46139.0</v>
      </c>
      <c r="B117" s="84">
        <v>115.0</v>
      </c>
      <c r="C117" s="84">
        <v>10271.0</v>
      </c>
      <c r="D117" s="85">
        <v>10386.0</v>
      </c>
      <c r="E117" s="85">
        <v>1.0</v>
      </c>
      <c r="F117" s="85">
        <v>66.0</v>
      </c>
      <c r="G117" s="113">
        <v>67.0</v>
      </c>
      <c r="H117" s="85">
        <v>155.01492537313433</v>
      </c>
      <c r="I117" s="188">
        <v>147.92</v>
      </c>
      <c r="J117" s="31" t="s">
        <v>452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46138.0</v>
      </c>
      <c r="B118" s="93"/>
      <c r="C118" s="84">
        <v>628.0</v>
      </c>
      <c r="D118" s="85">
        <v>628.0</v>
      </c>
      <c r="E118" s="49"/>
      <c r="F118" s="85">
        <v>5.0</v>
      </c>
      <c r="G118" s="113">
        <v>5.0</v>
      </c>
      <c r="H118" s="85">
        <v>125.6</v>
      </c>
      <c r="I118" s="188">
        <v>86.08</v>
      </c>
      <c r="J118" s="31" t="s">
        <v>457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46137.0</v>
      </c>
      <c r="B119" s="93"/>
      <c r="C119" s="84">
        <v>263.0</v>
      </c>
      <c r="D119" s="85">
        <v>263.0</v>
      </c>
      <c r="E119" s="49"/>
      <c r="F119" s="85">
        <v>6.0</v>
      </c>
      <c r="G119" s="113">
        <v>6.0</v>
      </c>
      <c r="H119" s="85">
        <v>43.833333333333336</v>
      </c>
      <c r="I119" s="188">
        <v>106.39</v>
      </c>
      <c r="J119" s="31" t="s">
        <v>451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46136.0</v>
      </c>
      <c r="B120" s="93"/>
      <c r="C120" s="84">
        <v>13195.1</v>
      </c>
      <c r="D120" s="85">
        <v>13195.1</v>
      </c>
      <c r="E120" s="49"/>
      <c r="F120" s="85">
        <v>75.0</v>
      </c>
      <c r="G120" s="113">
        <v>75.0</v>
      </c>
      <c r="H120" s="85">
        <v>175.93466666666666</v>
      </c>
      <c r="I120" s="188">
        <v>831.81</v>
      </c>
      <c r="J120" s="31" t="s">
        <v>454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46134.0</v>
      </c>
      <c r="B121" s="93"/>
      <c r="C121" s="84">
        <v>8414.2</v>
      </c>
      <c r="D121" s="85">
        <v>8414.2</v>
      </c>
      <c r="E121" s="49"/>
      <c r="F121" s="85">
        <v>56.0</v>
      </c>
      <c r="G121" s="113">
        <v>56.0</v>
      </c>
      <c r="H121" s="85">
        <v>150.25357142857143</v>
      </c>
      <c r="I121" s="188">
        <v>296.69</v>
      </c>
      <c r="J121" s="31" t="s">
        <v>456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46133.0</v>
      </c>
      <c r="B122" s="93"/>
      <c r="C122" s="84">
        <v>9326.0</v>
      </c>
      <c r="D122" s="85">
        <v>9326.0</v>
      </c>
      <c r="E122" s="49"/>
      <c r="F122" s="85">
        <v>55.0</v>
      </c>
      <c r="G122" s="113">
        <v>55.0</v>
      </c>
      <c r="H122" s="85">
        <v>169.56363636363636</v>
      </c>
      <c r="I122" s="188">
        <v>504.8</v>
      </c>
      <c r="J122" s="31" t="s">
        <v>453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46132.0</v>
      </c>
      <c r="B123" s="93"/>
      <c r="C123" s="84">
        <v>9177.5</v>
      </c>
      <c r="D123" s="85">
        <v>9177.5</v>
      </c>
      <c r="E123" s="49"/>
      <c r="F123" s="85">
        <v>61.0</v>
      </c>
      <c r="G123" s="113">
        <v>61.0</v>
      </c>
      <c r="H123" s="85">
        <v>150.45081967213116</v>
      </c>
      <c r="I123" s="188">
        <v>0.0</v>
      </c>
      <c r="J123" s="31" t="s">
        <v>452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46131.0</v>
      </c>
      <c r="B124" s="93"/>
      <c r="C124" s="84">
        <v>205.0</v>
      </c>
      <c r="D124" s="85">
        <v>205.0</v>
      </c>
      <c r="E124" s="49"/>
      <c r="F124" s="85">
        <v>3.0</v>
      </c>
      <c r="G124" s="113">
        <v>3.0</v>
      </c>
      <c r="H124" s="85">
        <v>68.33333333333333</v>
      </c>
      <c r="I124" s="188">
        <v>252.42</v>
      </c>
      <c r="J124" s="31" t="s">
        <v>457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46130.0</v>
      </c>
      <c r="B125" s="93"/>
      <c r="C125" s="84">
        <v>189.0</v>
      </c>
      <c r="D125" s="85">
        <v>189.0</v>
      </c>
      <c r="E125" s="49"/>
      <c r="F125" s="85">
        <v>5.0</v>
      </c>
      <c r="G125" s="113">
        <v>5.0</v>
      </c>
      <c r="H125" s="85">
        <v>37.8</v>
      </c>
      <c r="I125" s="188">
        <v>0.0</v>
      </c>
      <c r="J125" s="31" t="s">
        <v>451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46129.0</v>
      </c>
      <c r="B126" s="93"/>
      <c r="C126" s="84">
        <v>10467.6</v>
      </c>
      <c r="D126" s="85">
        <v>10467.6</v>
      </c>
      <c r="E126" s="49"/>
      <c r="F126" s="85">
        <v>66.0</v>
      </c>
      <c r="G126" s="113">
        <v>66.0</v>
      </c>
      <c r="H126" s="85">
        <v>158.6</v>
      </c>
      <c r="I126" s="188">
        <v>482.87</v>
      </c>
      <c r="J126" s="31" t="s">
        <v>454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46128.0</v>
      </c>
      <c r="B127" s="84">
        <v>215.0</v>
      </c>
      <c r="C127" s="84">
        <v>13544.4</v>
      </c>
      <c r="D127" s="85">
        <v>13759.4</v>
      </c>
      <c r="E127" s="85">
        <v>1.0</v>
      </c>
      <c r="F127" s="85">
        <v>76.0</v>
      </c>
      <c r="G127" s="113">
        <v>77.0</v>
      </c>
      <c r="H127" s="85">
        <v>178.69350649350648</v>
      </c>
      <c r="I127" s="188">
        <v>297.74</v>
      </c>
      <c r="J127" s="31" t="s">
        <v>455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46127.0</v>
      </c>
      <c r="B128" s="93"/>
      <c r="C128" s="84">
        <v>12345.1</v>
      </c>
      <c r="D128" s="85">
        <v>12345.1</v>
      </c>
      <c r="E128" s="49"/>
      <c r="F128" s="85">
        <v>82.0</v>
      </c>
      <c r="G128" s="113">
        <v>82.0</v>
      </c>
      <c r="H128" s="85">
        <v>150.55</v>
      </c>
      <c r="I128" s="188">
        <v>317.66</v>
      </c>
      <c r="J128" s="31" t="s">
        <v>456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46126.0</v>
      </c>
      <c r="B129" s="93"/>
      <c r="C129" s="84">
        <v>8467.8</v>
      </c>
      <c r="D129" s="85">
        <v>8467.8</v>
      </c>
      <c r="E129" s="49"/>
      <c r="F129" s="85">
        <v>54.0</v>
      </c>
      <c r="G129" s="113">
        <v>54.0</v>
      </c>
      <c r="H129" s="85">
        <v>156.8111111111111</v>
      </c>
      <c r="I129" s="188">
        <v>0.0</v>
      </c>
      <c r="J129" s="31" t="s">
        <v>453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46125.0</v>
      </c>
      <c r="B130" s="93"/>
      <c r="C130" s="84">
        <v>11550.3</v>
      </c>
      <c r="D130" s="85">
        <v>11550.3</v>
      </c>
      <c r="E130" s="49"/>
      <c r="F130" s="85">
        <v>74.0</v>
      </c>
      <c r="G130" s="113">
        <v>74.0</v>
      </c>
      <c r="H130" s="85">
        <v>156.08513513513512</v>
      </c>
      <c r="I130" s="188">
        <v>305.02</v>
      </c>
      <c r="J130" s="31" t="s">
        <v>452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46124.0</v>
      </c>
      <c r="B131" s="93"/>
      <c r="C131" s="84">
        <v>663.0</v>
      </c>
      <c r="D131" s="85">
        <v>663.0</v>
      </c>
      <c r="E131" s="49"/>
      <c r="F131" s="85">
        <v>5.0</v>
      </c>
      <c r="G131" s="113">
        <v>5.0</v>
      </c>
      <c r="H131" s="85">
        <v>132.6</v>
      </c>
      <c r="I131" s="188">
        <v>1011.41</v>
      </c>
      <c r="J131" s="31" t="s">
        <v>457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46123.0</v>
      </c>
      <c r="B132" s="93"/>
      <c r="C132" s="84">
        <v>883.4</v>
      </c>
      <c r="D132" s="85">
        <v>883.4</v>
      </c>
      <c r="E132" s="49"/>
      <c r="F132" s="85">
        <v>7.0</v>
      </c>
      <c r="G132" s="113">
        <v>7.0</v>
      </c>
      <c r="H132" s="85">
        <v>126.2</v>
      </c>
      <c r="I132" s="188">
        <v>0.0</v>
      </c>
      <c r="J132" s="31" t="s">
        <v>451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46122.0</v>
      </c>
      <c r="B133" s="93"/>
      <c r="C133" s="84">
        <v>11515.6</v>
      </c>
      <c r="D133" s="85">
        <v>11515.6</v>
      </c>
      <c r="E133" s="49"/>
      <c r="F133" s="85">
        <v>64.0</v>
      </c>
      <c r="G133" s="113">
        <v>64.0</v>
      </c>
      <c r="H133" s="85">
        <v>179.93125</v>
      </c>
      <c r="I133" s="188">
        <v>935.77</v>
      </c>
      <c r="J133" s="31" t="s">
        <v>454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46121.0</v>
      </c>
      <c r="B134" s="93"/>
      <c r="C134" s="84">
        <v>14025.8</v>
      </c>
      <c r="D134" s="85">
        <v>14025.8</v>
      </c>
      <c r="E134" s="49"/>
      <c r="F134" s="85">
        <v>73.0</v>
      </c>
      <c r="G134" s="113">
        <v>73.0</v>
      </c>
      <c r="H134" s="85">
        <v>192.13424657534244</v>
      </c>
      <c r="I134" s="188">
        <v>1789.45</v>
      </c>
      <c r="J134" s="31" t="s">
        <v>455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46120.0</v>
      </c>
      <c r="B135" s="93"/>
      <c r="C135" s="84">
        <v>12949.8</v>
      </c>
      <c r="D135" s="85">
        <v>12949.8</v>
      </c>
      <c r="E135" s="49"/>
      <c r="F135" s="85">
        <v>67.0</v>
      </c>
      <c r="G135" s="113">
        <v>67.0</v>
      </c>
      <c r="H135" s="85">
        <v>193.28059701492535</v>
      </c>
      <c r="I135" s="188">
        <v>2182.79</v>
      </c>
      <c r="J135" s="31" t="s">
        <v>456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46119.0</v>
      </c>
      <c r="B136" s="93"/>
      <c r="C136" s="84">
        <v>8312.0</v>
      </c>
      <c r="D136" s="85">
        <v>8312.0</v>
      </c>
      <c r="E136" s="49"/>
      <c r="F136" s="85">
        <v>51.0</v>
      </c>
      <c r="G136" s="113">
        <v>51.0</v>
      </c>
      <c r="H136" s="85">
        <v>162.98039215686273</v>
      </c>
      <c r="I136" s="188">
        <v>238.53</v>
      </c>
      <c r="J136" s="31" t="s">
        <v>453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46118.0</v>
      </c>
      <c r="B137" s="93"/>
      <c r="C137" s="84">
        <v>8812.8</v>
      </c>
      <c r="D137" s="85">
        <v>8812.8</v>
      </c>
      <c r="E137" s="49"/>
      <c r="F137" s="85">
        <v>54.0</v>
      </c>
      <c r="G137" s="113">
        <v>54.0</v>
      </c>
      <c r="H137" s="85">
        <v>163.2</v>
      </c>
      <c r="I137" s="188">
        <v>0.0</v>
      </c>
      <c r="J137" s="31" t="s">
        <v>452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46117.0</v>
      </c>
      <c r="B138" s="93"/>
      <c r="C138" s="84">
        <v>956.0</v>
      </c>
      <c r="D138" s="85">
        <v>956.0</v>
      </c>
      <c r="E138" s="49"/>
      <c r="F138" s="85">
        <v>9.0</v>
      </c>
      <c r="G138" s="113">
        <v>9.0</v>
      </c>
      <c r="H138" s="85">
        <v>106.22222222222223</v>
      </c>
      <c r="I138" s="188">
        <v>662.64</v>
      </c>
      <c r="J138" s="31" t="s">
        <v>457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46116.0</v>
      </c>
      <c r="B139" s="93"/>
      <c r="C139" s="84">
        <v>356.0</v>
      </c>
      <c r="D139" s="85">
        <v>356.0</v>
      </c>
      <c r="E139" s="49"/>
      <c r="F139" s="85">
        <v>7.0</v>
      </c>
      <c r="G139" s="113">
        <v>7.0</v>
      </c>
      <c r="H139" s="85">
        <v>50.857142857142854</v>
      </c>
      <c r="I139" s="188">
        <v>0.0</v>
      </c>
      <c r="J139" s="31" t="s">
        <v>451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46115.0</v>
      </c>
      <c r="B140" s="84">
        <v>263.0</v>
      </c>
      <c r="C140" s="84">
        <v>11242.2</v>
      </c>
      <c r="D140" s="85">
        <v>11505.2</v>
      </c>
      <c r="E140" s="85">
        <v>1.0</v>
      </c>
      <c r="F140" s="85">
        <v>61.0</v>
      </c>
      <c r="G140" s="113">
        <v>62.0</v>
      </c>
      <c r="H140" s="85">
        <v>185.5677419354839</v>
      </c>
      <c r="I140" s="188">
        <v>1318.88</v>
      </c>
      <c r="J140" s="31" t="s">
        <v>454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46114.0</v>
      </c>
      <c r="B141" s="93"/>
      <c r="C141" s="84">
        <v>12398.2</v>
      </c>
      <c r="D141" s="85">
        <v>12398.2</v>
      </c>
      <c r="E141" s="49"/>
      <c r="F141" s="85">
        <v>73.0</v>
      </c>
      <c r="G141" s="113">
        <v>73.0</v>
      </c>
      <c r="H141" s="85">
        <v>169.83835616438358</v>
      </c>
      <c r="I141" s="188">
        <v>77.86</v>
      </c>
      <c r="J141" s="31" t="s">
        <v>455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46113.0</v>
      </c>
      <c r="B142" s="93"/>
      <c r="C142" s="84">
        <v>13702.2</v>
      </c>
      <c r="D142" s="85">
        <v>13702.2</v>
      </c>
      <c r="E142" s="49"/>
      <c r="F142" s="85">
        <v>80.0</v>
      </c>
      <c r="G142" s="113">
        <v>80.0</v>
      </c>
      <c r="H142" s="85">
        <v>171.2775</v>
      </c>
      <c r="I142" s="188">
        <v>0.0</v>
      </c>
      <c r="J142" s="31" t="s">
        <v>456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46112.0</v>
      </c>
      <c r="B143" s="93"/>
      <c r="C143" s="84">
        <v>13438.2</v>
      </c>
      <c r="D143" s="85">
        <v>13438.2</v>
      </c>
      <c r="E143" s="49"/>
      <c r="F143" s="85">
        <v>72.0</v>
      </c>
      <c r="G143" s="113">
        <v>72.0</v>
      </c>
      <c r="H143" s="85">
        <v>186.64166666666668</v>
      </c>
      <c r="I143" s="188">
        <v>0.0</v>
      </c>
      <c r="J143" s="31" t="s">
        <v>453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46111.0</v>
      </c>
      <c r="B144" s="93"/>
      <c r="C144" s="84">
        <v>11338.0</v>
      </c>
      <c r="D144" s="85">
        <v>11338.0</v>
      </c>
      <c r="E144" s="49"/>
      <c r="F144" s="85">
        <v>73.0</v>
      </c>
      <c r="G144" s="113">
        <v>73.0</v>
      </c>
      <c r="H144" s="85">
        <v>155.31506849315068</v>
      </c>
      <c r="I144" s="188">
        <v>80.1</v>
      </c>
      <c r="J144" s="31" t="s">
        <v>452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46110.0</v>
      </c>
      <c r="B145" s="93"/>
      <c r="C145" s="84">
        <v>799.4</v>
      </c>
      <c r="D145" s="85">
        <v>799.4</v>
      </c>
      <c r="E145" s="49"/>
      <c r="F145" s="85">
        <v>12.0</v>
      </c>
      <c r="G145" s="113">
        <v>12.0</v>
      </c>
      <c r="H145" s="85">
        <v>66.61666666666666</v>
      </c>
      <c r="I145" s="188">
        <v>0.0</v>
      </c>
      <c r="J145" s="31" t="s">
        <v>457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46109.0</v>
      </c>
      <c r="B146" s="93"/>
      <c r="C146" s="84">
        <v>1156.8</v>
      </c>
      <c r="D146" s="85">
        <v>1156.8</v>
      </c>
      <c r="E146" s="49"/>
      <c r="F146" s="85">
        <v>9.0</v>
      </c>
      <c r="G146" s="113">
        <v>9.0</v>
      </c>
      <c r="H146" s="85">
        <v>128.53333333333333</v>
      </c>
      <c r="I146" s="188">
        <v>0.0</v>
      </c>
      <c r="J146" s="31" t="s">
        <v>451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46108.0</v>
      </c>
      <c r="B147" s="84">
        <v>198.0</v>
      </c>
      <c r="C147" s="84">
        <v>13434.2</v>
      </c>
      <c r="D147" s="85">
        <v>13632.2</v>
      </c>
      <c r="E147" s="85">
        <v>1.0</v>
      </c>
      <c r="F147" s="85">
        <v>86.0</v>
      </c>
      <c r="G147" s="113">
        <v>87.0</v>
      </c>
      <c r="H147" s="85">
        <v>156.6919540229885</v>
      </c>
      <c r="I147" s="188">
        <v>144.39</v>
      </c>
      <c r="J147" s="31" t="s">
        <v>454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46107.0</v>
      </c>
      <c r="B148" s="93"/>
      <c r="C148" s="84">
        <v>15692.8</v>
      </c>
      <c r="D148" s="85">
        <v>15692.8</v>
      </c>
      <c r="E148" s="49"/>
      <c r="F148" s="85">
        <v>88.0</v>
      </c>
      <c r="G148" s="113">
        <v>88.0</v>
      </c>
      <c r="H148" s="85">
        <v>178.3272727272727</v>
      </c>
      <c r="I148" s="188">
        <v>129.48</v>
      </c>
      <c r="J148" s="31" t="s">
        <v>455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46106.0</v>
      </c>
      <c r="B149" s="93"/>
      <c r="C149" s="84">
        <v>10339.8</v>
      </c>
      <c r="D149" s="85">
        <v>10339.8</v>
      </c>
      <c r="E149" s="49"/>
      <c r="F149" s="85">
        <v>59.0</v>
      </c>
      <c r="G149" s="113">
        <v>59.0</v>
      </c>
      <c r="H149" s="85">
        <v>175.25084745762712</v>
      </c>
      <c r="I149" s="188">
        <v>0.0</v>
      </c>
      <c r="J149" s="31" t="s">
        <v>456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46105.0</v>
      </c>
      <c r="B150" s="93"/>
      <c r="C150" s="84">
        <v>16287.6</v>
      </c>
      <c r="D150" s="85">
        <v>16287.6</v>
      </c>
      <c r="E150" s="49"/>
      <c r="F150" s="85">
        <v>74.0</v>
      </c>
      <c r="G150" s="113">
        <v>74.0</v>
      </c>
      <c r="H150" s="85">
        <v>220.10270270270271</v>
      </c>
      <c r="I150" s="188">
        <v>0.0</v>
      </c>
      <c r="J150" s="31" t="s">
        <v>453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46104.0</v>
      </c>
      <c r="B151" s="93"/>
      <c r="C151" s="84">
        <v>12053.8</v>
      </c>
      <c r="D151" s="85">
        <v>12053.8</v>
      </c>
      <c r="E151" s="49"/>
      <c r="F151" s="85">
        <v>68.0</v>
      </c>
      <c r="G151" s="113">
        <v>68.0</v>
      </c>
      <c r="H151" s="85">
        <v>177.26176470588234</v>
      </c>
      <c r="I151" s="188">
        <v>77.86</v>
      </c>
      <c r="J151" s="31" t="s">
        <v>452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46103.0</v>
      </c>
      <c r="B152" s="93"/>
      <c r="C152" s="84">
        <v>330.2</v>
      </c>
      <c r="D152" s="85">
        <v>330.2</v>
      </c>
      <c r="E152" s="49"/>
      <c r="F152" s="85">
        <v>6.0</v>
      </c>
      <c r="G152" s="113">
        <v>6.0</v>
      </c>
      <c r="H152" s="85">
        <v>55.03333333333333</v>
      </c>
      <c r="I152" s="188">
        <v>150.95</v>
      </c>
      <c r="J152" s="31" t="s">
        <v>457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46102.0</v>
      </c>
      <c r="B153" s="93"/>
      <c r="C153" s="84">
        <v>483.0</v>
      </c>
      <c r="D153" s="85">
        <v>483.0</v>
      </c>
      <c r="E153" s="49"/>
      <c r="F153" s="85">
        <v>3.0</v>
      </c>
      <c r="G153" s="113">
        <v>3.0</v>
      </c>
      <c r="H153" s="85">
        <v>161.0</v>
      </c>
      <c r="I153" s="188">
        <v>0.0</v>
      </c>
      <c r="J153" s="31" t="s">
        <v>451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46101.0</v>
      </c>
      <c r="B154" s="93"/>
      <c r="C154" s="84">
        <v>13156.2</v>
      </c>
      <c r="D154" s="85">
        <v>13156.2</v>
      </c>
      <c r="E154" s="49"/>
      <c r="F154" s="85">
        <v>74.0</v>
      </c>
      <c r="G154" s="113">
        <v>74.0</v>
      </c>
      <c r="H154" s="85">
        <v>177.7864864864865</v>
      </c>
      <c r="I154" s="188">
        <v>343.57</v>
      </c>
      <c r="J154" s="31" t="s">
        <v>454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46100.0</v>
      </c>
      <c r="B155" s="93"/>
      <c r="C155" s="84">
        <v>12695.0</v>
      </c>
      <c r="D155" s="85">
        <v>12695.0</v>
      </c>
      <c r="E155" s="49"/>
      <c r="F155" s="85">
        <v>77.0</v>
      </c>
      <c r="G155" s="113">
        <v>77.0</v>
      </c>
      <c r="H155" s="85">
        <v>164.87012987012986</v>
      </c>
      <c r="I155" s="188">
        <v>155.17</v>
      </c>
      <c r="J155" s="31" t="s">
        <v>455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46099.0</v>
      </c>
      <c r="B156" s="93"/>
      <c r="C156" s="84">
        <v>13427.6</v>
      </c>
      <c r="D156" s="85">
        <v>13427.6</v>
      </c>
      <c r="E156" s="49"/>
      <c r="F156" s="85">
        <v>74.0</v>
      </c>
      <c r="G156" s="113">
        <v>74.0</v>
      </c>
      <c r="H156" s="85">
        <v>181.45405405405407</v>
      </c>
      <c r="I156" s="188">
        <v>0.0</v>
      </c>
      <c r="J156" s="31" t="s">
        <v>456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46098.0</v>
      </c>
      <c r="B157" s="93"/>
      <c r="C157" s="84">
        <v>11181.0</v>
      </c>
      <c r="D157" s="85">
        <v>11181.0</v>
      </c>
      <c r="E157" s="49"/>
      <c r="F157" s="85">
        <v>61.0</v>
      </c>
      <c r="G157" s="113">
        <v>61.0</v>
      </c>
      <c r="H157" s="85">
        <v>183.29508196721312</v>
      </c>
      <c r="I157" s="188">
        <v>46.66</v>
      </c>
      <c r="J157" s="31" t="s">
        <v>453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46097.0</v>
      </c>
      <c r="B158" s="93"/>
      <c r="C158" s="84">
        <v>10915.4</v>
      </c>
      <c r="D158" s="85">
        <v>10915.4</v>
      </c>
      <c r="E158" s="49"/>
      <c r="F158" s="85">
        <v>71.0</v>
      </c>
      <c r="G158" s="113">
        <v>71.0</v>
      </c>
      <c r="H158" s="85">
        <v>153.7380281690141</v>
      </c>
      <c r="I158" s="188">
        <v>0.0</v>
      </c>
      <c r="J158" s="31" t="s">
        <v>452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46096.0</v>
      </c>
      <c r="B159" s="93"/>
      <c r="C159" s="84">
        <v>261.0</v>
      </c>
      <c r="D159" s="85">
        <v>261.0</v>
      </c>
      <c r="E159" s="49"/>
      <c r="F159" s="85">
        <v>4.0</v>
      </c>
      <c r="G159" s="113">
        <v>4.0</v>
      </c>
      <c r="H159" s="85">
        <v>65.25</v>
      </c>
      <c r="I159" s="188">
        <v>0.0</v>
      </c>
      <c r="J159" s="31" t="s">
        <v>457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46095.0</v>
      </c>
      <c r="B160" s="93"/>
      <c r="C160" s="84">
        <v>60.0</v>
      </c>
      <c r="D160" s="85">
        <v>60.0</v>
      </c>
      <c r="E160" s="49"/>
      <c r="F160" s="85">
        <v>1.0</v>
      </c>
      <c r="G160" s="113">
        <v>1.0</v>
      </c>
      <c r="H160" s="85">
        <v>60.0</v>
      </c>
      <c r="I160" s="188">
        <v>0.0</v>
      </c>
      <c r="J160" s="31" t="s">
        <v>451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46094.0</v>
      </c>
      <c r="B161" s="93"/>
      <c r="C161" s="84">
        <v>12221.2</v>
      </c>
      <c r="D161" s="85">
        <v>12221.2</v>
      </c>
      <c r="E161" s="49"/>
      <c r="F161" s="85">
        <v>68.0</v>
      </c>
      <c r="G161" s="113">
        <v>68.0</v>
      </c>
      <c r="H161" s="85">
        <v>179.72352941176473</v>
      </c>
      <c r="I161" s="188">
        <v>376.41</v>
      </c>
      <c r="J161" s="31" t="s">
        <v>454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46093.0</v>
      </c>
      <c r="B162" s="93"/>
      <c r="C162" s="84">
        <v>12979.2</v>
      </c>
      <c r="D162" s="85">
        <v>12979.2</v>
      </c>
      <c r="E162" s="49"/>
      <c r="F162" s="85">
        <v>75.0</v>
      </c>
      <c r="G162" s="113">
        <v>75.0</v>
      </c>
      <c r="H162" s="85">
        <v>173.056</v>
      </c>
      <c r="I162" s="188">
        <v>567.57</v>
      </c>
      <c r="J162" s="31" t="s">
        <v>455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46092.0</v>
      </c>
      <c r="B163" s="93"/>
      <c r="C163" s="84">
        <v>12935.0</v>
      </c>
      <c r="D163" s="85">
        <v>12935.0</v>
      </c>
      <c r="E163" s="49"/>
      <c r="F163" s="85">
        <v>82.0</v>
      </c>
      <c r="G163" s="113">
        <v>82.0</v>
      </c>
      <c r="H163" s="85">
        <v>157.7439024390244</v>
      </c>
      <c r="I163" s="188">
        <v>0.0</v>
      </c>
      <c r="J163" s="31" t="s">
        <v>456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46091.0</v>
      </c>
      <c r="B164" s="93"/>
      <c r="C164" s="84">
        <v>9397.8</v>
      </c>
      <c r="D164" s="85">
        <v>9397.8</v>
      </c>
      <c r="E164" s="49"/>
      <c r="F164" s="85">
        <v>59.0</v>
      </c>
      <c r="G164" s="113">
        <v>59.0</v>
      </c>
      <c r="H164" s="85">
        <v>159.28474576271185</v>
      </c>
      <c r="I164" s="188">
        <v>491.66</v>
      </c>
      <c r="J164" s="31" t="s">
        <v>453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46090.0</v>
      </c>
      <c r="B165" s="93"/>
      <c r="C165" s="84">
        <v>475.6</v>
      </c>
      <c r="D165" s="85">
        <v>475.6</v>
      </c>
      <c r="E165" s="49"/>
      <c r="F165" s="85">
        <v>18.0</v>
      </c>
      <c r="G165" s="113">
        <v>18.0</v>
      </c>
      <c r="H165" s="85">
        <v>26.422222222222224</v>
      </c>
      <c r="I165" s="188">
        <v>1686.65</v>
      </c>
      <c r="J165" s="31" t="s">
        <v>452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46089.0</v>
      </c>
      <c r="B166" s="93"/>
      <c r="C166" s="84">
        <v>729.0</v>
      </c>
      <c r="D166" s="85">
        <v>729.0</v>
      </c>
      <c r="E166" s="49"/>
      <c r="F166" s="85">
        <v>6.0</v>
      </c>
      <c r="G166" s="113">
        <v>6.0</v>
      </c>
      <c r="H166" s="85">
        <v>121.5</v>
      </c>
      <c r="I166" s="188">
        <v>0.0</v>
      </c>
      <c r="J166" s="31" t="s">
        <v>457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46088.0</v>
      </c>
      <c r="B167" s="93"/>
      <c r="C167" s="84">
        <v>1827.6</v>
      </c>
      <c r="D167" s="85">
        <v>1827.6</v>
      </c>
      <c r="E167" s="49"/>
      <c r="F167" s="85">
        <v>11.0</v>
      </c>
      <c r="G167" s="113">
        <v>11.0</v>
      </c>
      <c r="H167" s="85">
        <v>166.14545454545453</v>
      </c>
      <c r="I167" s="188">
        <v>793.84</v>
      </c>
      <c r="J167" s="31" t="s">
        <v>451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46087.0</v>
      </c>
      <c r="B168" s="93"/>
      <c r="C168" s="84">
        <v>4832.8</v>
      </c>
      <c r="D168" s="85">
        <v>4832.8</v>
      </c>
      <c r="E168" s="49"/>
      <c r="F168" s="85">
        <v>41.0</v>
      </c>
      <c r="G168" s="113">
        <v>41.0</v>
      </c>
      <c r="H168" s="85">
        <v>117.87317073170732</v>
      </c>
      <c r="I168" s="188">
        <v>0.0</v>
      </c>
      <c r="J168" s="31" t="s">
        <v>454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46086.0</v>
      </c>
      <c r="B169" s="93"/>
      <c r="C169" s="84">
        <v>12239.6</v>
      </c>
      <c r="D169" s="85">
        <v>12239.6</v>
      </c>
      <c r="E169" s="49"/>
      <c r="F169" s="85">
        <v>66.0</v>
      </c>
      <c r="G169" s="113">
        <v>66.0</v>
      </c>
      <c r="H169" s="85">
        <v>185.44848484848487</v>
      </c>
      <c r="I169" s="188">
        <v>560.62</v>
      </c>
      <c r="J169" s="31" t="s">
        <v>455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46085.0</v>
      </c>
      <c r="B170" s="93"/>
      <c r="C170" s="84">
        <v>6241.0</v>
      </c>
      <c r="D170" s="85">
        <v>6241.0</v>
      </c>
      <c r="E170" s="49"/>
      <c r="F170" s="85">
        <v>63.0</v>
      </c>
      <c r="G170" s="113">
        <v>63.0</v>
      </c>
      <c r="H170" s="85">
        <v>99.06349206349206</v>
      </c>
      <c r="I170" s="188">
        <v>826.51</v>
      </c>
      <c r="J170" s="31" t="s">
        <v>456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46084.0</v>
      </c>
      <c r="B171" s="93"/>
      <c r="C171" s="84">
        <v>9770.0</v>
      </c>
      <c r="D171" s="85">
        <v>9770.0</v>
      </c>
      <c r="E171" s="49"/>
      <c r="F171" s="85">
        <v>63.0</v>
      </c>
      <c r="G171" s="113">
        <v>63.0</v>
      </c>
      <c r="H171" s="85">
        <v>155.0793650793651</v>
      </c>
      <c r="I171" s="188">
        <v>89.46</v>
      </c>
      <c r="J171" s="31" t="s">
        <v>453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46083.0</v>
      </c>
      <c r="B172" s="93"/>
      <c r="C172" s="84">
        <v>11995.8</v>
      </c>
      <c r="D172" s="85">
        <v>11995.8</v>
      </c>
      <c r="E172" s="49"/>
      <c r="F172" s="85">
        <v>70.0</v>
      </c>
      <c r="G172" s="113">
        <v>70.0</v>
      </c>
      <c r="H172" s="85">
        <v>171.3685714285714</v>
      </c>
      <c r="I172" s="188">
        <v>0.0</v>
      </c>
      <c r="J172" s="31" t="s">
        <v>452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46082.0</v>
      </c>
      <c r="B173" s="93"/>
      <c r="C173" s="84">
        <v>574.0</v>
      </c>
      <c r="D173" s="85">
        <v>574.0</v>
      </c>
      <c r="E173" s="49"/>
      <c r="F173" s="85">
        <v>4.0</v>
      </c>
      <c r="G173" s="113">
        <v>4.0</v>
      </c>
      <c r="H173" s="85">
        <v>143.5</v>
      </c>
      <c r="I173" s="188">
        <v>207.04</v>
      </c>
      <c r="J173" s="31" t="s">
        <v>457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46081.0</v>
      </c>
      <c r="B174" s="93"/>
      <c r="C174" s="84">
        <v>1417.8</v>
      </c>
      <c r="D174" s="85">
        <v>1417.8</v>
      </c>
      <c r="E174" s="49"/>
      <c r="F174" s="85">
        <v>12.0</v>
      </c>
      <c r="G174" s="113">
        <v>12.0</v>
      </c>
      <c r="H174" s="85">
        <v>118.14999999999999</v>
      </c>
      <c r="I174" s="188">
        <v>0.0</v>
      </c>
      <c r="J174" s="31" t="s">
        <v>451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46080.0</v>
      </c>
      <c r="B175" s="84">
        <v>290.0</v>
      </c>
      <c r="C175" s="84">
        <v>13962.8</v>
      </c>
      <c r="D175" s="85">
        <v>14252.8</v>
      </c>
      <c r="E175" s="85">
        <v>1.0</v>
      </c>
      <c r="F175" s="85">
        <v>79.0</v>
      </c>
      <c r="G175" s="113">
        <v>80.0</v>
      </c>
      <c r="H175" s="85">
        <v>178.16</v>
      </c>
      <c r="I175" s="188">
        <v>1319.96</v>
      </c>
      <c r="J175" s="31" t="s">
        <v>454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46079.0</v>
      </c>
      <c r="B176" s="93"/>
      <c r="C176" s="84">
        <v>13134.0</v>
      </c>
      <c r="D176" s="85">
        <v>13134.0</v>
      </c>
      <c r="E176" s="49"/>
      <c r="F176" s="85">
        <v>79.0</v>
      </c>
      <c r="G176" s="113">
        <v>79.0</v>
      </c>
      <c r="H176" s="85">
        <v>166.25316455696202</v>
      </c>
      <c r="I176" s="188">
        <v>1199.53</v>
      </c>
      <c r="J176" s="31" t="s">
        <v>455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46078.0</v>
      </c>
      <c r="B177" s="93"/>
      <c r="C177" s="84">
        <v>7242.0</v>
      </c>
      <c r="D177" s="85">
        <v>7242.0</v>
      </c>
      <c r="E177" s="49"/>
      <c r="F177" s="85">
        <v>67.0</v>
      </c>
      <c r="G177" s="113">
        <v>67.0</v>
      </c>
      <c r="H177" s="85">
        <v>108.08955223880596</v>
      </c>
      <c r="I177" s="188">
        <v>675.25</v>
      </c>
      <c r="J177" s="31" t="s">
        <v>456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46077.0</v>
      </c>
      <c r="B178" s="93"/>
      <c r="C178" s="84">
        <v>13605.6</v>
      </c>
      <c r="D178" s="85">
        <v>13605.6</v>
      </c>
      <c r="E178" s="49"/>
      <c r="F178" s="85">
        <v>71.0</v>
      </c>
      <c r="G178" s="113">
        <v>71.0</v>
      </c>
      <c r="H178" s="85">
        <v>191.6281690140845</v>
      </c>
      <c r="I178" s="188">
        <v>590.87</v>
      </c>
      <c r="J178" s="31" t="s">
        <v>453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46076.0</v>
      </c>
      <c r="B179" s="93"/>
      <c r="C179" s="84">
        <v>2760.4</v>
      </c>
      <c r="D179" s="85">
        <v>2760.4</v>
      </c>
      <c r="E179" s="49"/>
      <c r="F179" s="85">
        <v>16.0</v>
      </c>
      <c r="G179" s="113">
        <v>16.0</v>
      </c>
      <c r="H179" s="85">
        <v>172.525</v>
      </c>
      <c r="I179" s="188">
        <v>753.92</v>
      </c>
      <c r="J179" s="31" t="s">
        <v>452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46075.0</v>
      </c>
      <c r="B180" s="93"/>
      <c r="C180" s="84">
        <v>1031.2</v>
      </c>
      <c r="D180" s="85">
        <v>1031.2</v>
      </c>
      <c r="E180" s="49"/>
      <c r="F180" s="85">
        <v>9.0</v>
      </c>
      <c r="G180" s="113">
        <v>9.0</v>
      </c>
      <c r="H180" s="85">
        <v>114.57777777777778</v>
      </c>
      <c r="I180" s="188">
        <v>966.51</v>
      </c>
      <c r="J180" s="31" t="s">
        <v>457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46074.0</v>
      </c>
      <c r="B181" s="93"/>
      <c r="C181" s="84">
        <v>1597.4</v>
      </c>
      <c r="D181" s="85">
        <v>1597.4</v>
      </c>
      <c r="E181" s="49"/>
      <c r="F181" s="85">
        <v>12.0</v>
      </c>
      <c r="G181" s="113">
        <v>12.0</v>
      </c>
      <c r="H181" s="85">
        <v>133.11666666666667</v>
      </c>
      <c r="I181" s="188">
        <v>0.0</v>
      </c>
      <c r="J181" s="31" t="s">
        <v>451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46073.0</v>
      </c>
      <c r="B182" s="84">
        <v>128.0</v>
      </c>
      <c r="C182" s="84">
        <v>7680.8</v>
      </c>
      <c r="D182" s="85">
        <v>7808.8</v>
      </c>
      <c r="E182" s="85">
        <v>1.0</v>
      </c>
      <c r="F182" s="85">
        <v>54.0</v>
      </c>
      <c r="G182" s="113">
        <v>55.0</v>
      </c>
      <c r="H182" s="85">
        <v>141.9781818181818</v>
      </c>
      <c r="I182" s="188">
        <v>2161.21</v>
      </c>
      <c r="J182" s="31" t="s">
        <v>454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46072.0</v>
      </c>
      <c r="B183" s="84">
        <v>198.0</v>
      </c>
      <c r="C183" s="84">
        <v>10458.0</v>
      </c>
      <c r="D183" s="85">
        <v>10656.0</v>
      </c>
      <c r="E183" s="85">
        <v>1.0</v>
      </c>
      <c r="F183" s="85">
        <v>56.0</v>
      </c>
      <c r="G183" s="113">
        <v>57.0</v>
      </c>
      <c r="H183" s="85">
        <v>186.94736842105263</v>
      </c>
      <c r="I183" s="188">
        <v>238.09</v>
      </c>
      <c r="J183" s="31" t="s">
        <v>455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46071.0</v>
      </c>
      <c r="B184" s="93"/>
      <c r="C184" s="84">
        <v>11517.2</v>
      </c>
      <c r="D184" s="85">
        <v>11517.2</v>
      </c>
      <c r="E184" s="49"/>
      <c r="F184" s="85">
        <v>65.0</v>
      </c>
      <c r="G184" s="113">
        <v>65.0</v>
      </c>
      <c r="H184" s="85">
        <v>177.18769230769232</v>
      </c>
      <c r="I184" s="188">
        <v>264.87</v>
      </c>
      <c r="J184" s="31" t="s">
        <v>456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46070.0</v>
      </c>
      <c r="B185" s="93"/>
      <c r="C185" s="84">
        <v>11369.6</v>
      </c>
      <c r="D185" s="85">
        <v>11369.6</v>
      </c>
      <c r="E185" s="49"/>
      <c r="F185" s="85">
        <v>57.0</v>
      </c>
      <c r="G185" s="113">
        <v>57.0</v>
      </c>
      <c r="H185" s="85">
        <v>199.46666666666667</v>
      </c>
      <c r="I185" s="188">
        <v>90.52</v>
      </c>
      <c r="J185" s="31" t="s">
        <v>453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46069.0</v>
      </c>
      <c r="B186" s="93"/>
      <c r="C186" s="84">
        <v>10910.8</v>
      </c>
      <c r="D186" s="85">
        <v>10910.8</v>
      </c>
      <c r="E186" s="49"/>
      <c r="F186" s="85">
        <v>56.0</v>
      </c>
      <c r="G186" s="113">
        <v>56.0</v>
      </c>
      <c r="H186" s="85">
        <v>194.83571428571426</v>
      </c>
      <c r="I186" s="188">
        <v>0.0</v>
      </c>
      <c r="J186" s="31" t="s">
        <v>452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46068.0</v>
      </c>
      <c r="B187" s="93"/>
      <c r="C187" s="84">
        <v>543.4</v>
      </c>
      <c r="D187" s="85">
        <v>543.4</v>
      </c>
      <c r="E187" s="49"/>
      <c r="F187" s="85">
        <v>6.0</v>
      </c>
      <c r="G187" s="113">
        <v>6.0</v>
      </c>
      <c r="H187" s="85">
        <v>90.56666666666666</v>
      </c>
      <c r="I187" s="188">
        <v>258.18</v>
      </c>
      <c r="J187" s="31" t="s">
        <v>457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46067.0</v>
      </c>
      <c r="B188" s="93"/>
      <c r="C188" s="84">
        <v>1069.2</v>
      </c>
      <c r="D188" s="85">
        <v>1069.2</v>
      </c>
      <c r="E188" s="49"/>
      <c r="F188" s="85">
        <v>10.0</v>
      </c>
      <c r="G188" s="113">
        <v>10.0</v>
      </c>
      <c r="H188" s="85">
        <v>106.92</v>
      </c>
      <c r="I188" s="188">
        <v>0.0</v>
      </c>
      <c r="J188" s="31" t="s">
        <v>451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46066.0</v>
      </c>
      <c r="B189" s="84"/>
      <c r="C189" s="84">
        <v>15657.8</v>
      </c>
      <c r="D189" s="85">
        <v>15657.8</v>
      </c>
      <c r="E189" s="85"/>
      <c r="F189" s="85">
        <v>80.0</v>
      </c>
      <c r="G189" s="50">
        <v>80.0</v>
      </c>
      <c r="H189" s="178">
        <v>195.7225</v>
      </c>
      <c r="I189" s="188">
        <v>464.43</v>
      </c>
      <c r="J189" s="31" t="s">
        <v>454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46065.0</v>
      </c>
      <c r="B190" s="84"/>
      <c r="C190" s="84">
        <v>12927.4</v>
      </c>
      <c r="D190" s="85">
        <v>12927.4</v>
      </c>
      <c r="E190" s="85"/>
      <c r="F190" s="85">
        <v>67.0</v>
      </c>
      <c r="G190" s="50">
        <v>67.0</v>
      </c>
      <c r="H190" s="178">
        <v>192.9462686567164</v>
      </c>
      <c r="I190" s="188">
        <v>155.26</v>
      </c>
      <c r="J190" s="31" t="s">
        <v>455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46064.0</v>
      </c>
      <c r="B191" s="84"/>
      <c r="C191" s="84">
        <v>14510.6</v>
      </c>
      <c r="D191" s="85">
        <v>14510.6</v>
      </c>
      <c r="E191" s="85"/>
      <c r="F191" s="85">
        <v>88.0</v>
      </c>
      <c r="G191" s="50">
        <v>88.0</v>
      </c>
      <c r="H191" s="178">
        <v>164.89318181818183</v>
      </c>
      <c r="I191" s="188">
        <v>90.86</v>
      </c>
      <c r="J191" s="31" t="s">
        <v>456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46063.0</v>
      </c>
      <c r="B192" s="84"/>
      <c r="C192" s="84">
        <v>14062.4</v>
      </c>
      <c r="D192" s="85">
        <v>14062.4</v>
      </c>
      <c r="E192" s="85"/>
      <c r="F192" s="85">
        <v>80.0</v>
      </c>
      <c r="G192" s="50">
        <v>80.0</v>
      </c>
      <c r="H192" s="178">
        <v>175.78</v>
      </c>
      <c r="I192" s="188">
        <v>284.14</v>
      </c>
      <c r="J192" s="31" t="s">
        <v>453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46062.0</v>
      </c>
      <c r="B193" s="84"/>
      <c r="C193" s="84">
        <v>10377.2</v>
      </c>
      <c r="D193" s="85">
        <v>10377.2</v>
      </c>
      <c r="E193" s="85"/>
      <c r="F193" s="85">
        <v>49.0</v>
      </c>
      <c r="G193" s="50">
        <v>49.0</v>
      </c>
      <c r="H193" s="178">
        <v>211.7795918367347</v>
      </c>
      <c r="I193" s="188">
        <v>0.0</v>
      </c>
      <c r="J193" s="31" t="s">
        <v>452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46061.0</v>
      </c>
      <c r="B194" s="84"/>
      <c r="C194" s="84">
        <v>563.4</v>
      </c>
      <c r="D194" s="85">
        <v>563.4</v>
      </c>
      <c r="E194" s="85"/>
      <c r="F194" s="85">
        <v>6.0</v>
      </c>
      <c r="G194" s="50">
        <v>6.0</v>
      </c>
      <c r="H194" s="178">
        <v>93.89999999999999</v>
      </c>
      <c r="I194" s="188">
        <v>363.04</v>
      </c>
      <c r="J194" s="31" t="s">
        <v>457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46060.0</v>
      </c>
      <c r="B195" s="84"/>
      <c r="C195" s="84">
        <v>1132.6</v>
      </c>
      <c r="D195" s="85">
        <v>1132.6</v>
      </c>
      <c r="E195" s="85"/>
      <c r="F195" s="85">
        <v>8.0</v>
      </c>
      <c r="G195" s="50">
        <v>8.0</v>
      </c>
      <c r="H195" s="178">
        <v>141.575</v>
      </c>
      <c r="I195" s="188">
        <v>0.0</v>
      </c>
      <c r="J195" s="31" t="s">
        <v>451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46059.0</v>
      </c>
      <c r="B196" s="84"/>
      <c r="C196" s="84">
        <v>12701.2</v>
      </c>
      <c r="D196" s="85">
        <v>12701.2</v>
      </c>
      <c r="E196" s="85"/>
      <c r="F196" s="85">
        <v>73.0</v>
      </c>
      <c r="G196" s="50">
        <v>73.0</v>
      </c>
      <c r="H196" s="178">
        <v>173.98904109589043</v>
      </c>
      <c r="I196" s="188">
        <v>1856.39</v>
      </c>
      <c r="J196" s="31" t="s">
        <v>454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46058.0</v>
      </c>
      <c r="B197" s="47"/>
      <c r="C197" s="47">
        <v>12850.0</v>
      </c>
      <c r="D197" s="48">
        <v>12850.0</v>
      </c>
      <c r="E197" s="48"/>
      <c r="F197" s="85">
        <v>76.0</v>
      </c>
      <c r="G197" s="50">
        <v>76.0</v>
      </c>
      <c r="H197" s="178">
        <v>169.07894736842104</v>
      </c>
      <c r="I197" s="188">
        <v>432.03</v>
      </c>
      <c r="J197" s="31" t="s">
        <v>455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46057.0</v>
      </c>
      <c r="B198" s="47"/>
      <c r="C198" s="47">
        <v>13597.0</v>
      </c>
      <c r="D198" s="48">
        <v>13597.0</v>
      </c>
      <c r="E198" s="48"/>
      <c r="F198" s="85">
        <v>80.0</v>
      </c>
      <c r="G198" s="54">
        <v>80.0</v>
      </c>
      <c r="H198" s="178">
        <v>169.9625</v>
      </c>
      <c r="I198" s="188">
        <v>0.0</v>
      </c>
      <c r="J198" s="31" t="s">
        <v>456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46056.0</v>
      </c>
      <c r="B199" s="47">
        <v>200.0</v>
      </c>
      <c r="C199" s="47">
        <v>15881.8</v>
      </c>
      <c r="D199" s="48">
        <v>16081.8</v>
      </c>
      <c r="E199" s="48">
        <v>2.0</v>
      </c>
      <c r="F199" s="85">
        <v>104.0</v>
      </c>
      <c r="G199" s="54">
        <v>106.0</v>
      </c>
      <c r="H199" s="178">
        <v>151.71509433962262</v>
      </c>
      <c r="I199" s="188">
        <v>284.14</v>
      </c>
      <c r="J199" s="31" t="s">
        <v>453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46055.0</v>
      </c>
      <c r="B200" s="47"/>
      <c r="C200" s="47">
        <v>11590.2</v>
      </c>
      <c r="D200" s="48">
        <v>11590.2</v>
      </c>
      <c r="E200" s="48"/>
      <c r="F200" s="85">
        <v>67.0</v>
      </c>
      <c r="G200" s="54">
        <v>67.0</v>
      </c>
      <c r="H200" s="178">
        <v>172.98805970149255</v>
      </c>
      <c r="I200" s="188">
        <v>263.06</v>
      </c>
      <c r="J200" s="31" t="s">
        <v>452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46054.0</v>
      </c>
      <c r="B201" s="47"/>
      <c r="C201" s="47">
        <v>190.0</v>
      </c>
      <c r="D201" s="48">
        <v>190.0</v>
      </c>
      <c r="E201" s="48"/>
      <c r="F201" s="85">
        <v>3.0</v>
      </c>
      <c r="G201" s="54">
        <v>3.0</v>
      </c>
      <c r="H201" s="178">
        <v>63.333333333333336</v>
      </c>
      <c r="I201" s="188">
        <v>545.49</v>
      </c>
      <c r="J201" s="31" t="s">
        <v>457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46053.0</v>
      </c>
      <c r="B202" s="47"/>
      <c r="C202" s="47">
        <v>1876.4</v>
      </c>
      <c r="D202" s="48">
        <v>1876.4</v>
      </c>
      <c r="E202" s="48"/>
      <c r="F202" s="85">
        <v>10.0</v>
      </c>
      <c r="G202" s="54">
        <v>10.0</v>
      </c>
      <c r="H202" s="178">
        <v>187.64000000000001</v>
      </c>
      <c r="I202" s="188">
        <v>0.0</v>
      </c>
      <c r="J202" s="31" t="s">
        <v>451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46052.0</v>
      </c>
      <c r="B203" s="47">
        <v>306.0</v>
      </c>
      <c r="C203" s="47">
        <v>14337.0</v>
      </c>
      <c r="D203" s="48">
        <v>14643.0</v>
      </c>
      <c r="E203" s="48">
        <v>1.0</v>
      </c>
      <c r="F203" s="85">
        <v>84.0</v>
      </c>
      <c r="G203" s="54">
        <v>85.0</v>
      </c>
      <c r="H203" s="178">
        <v>172.27058823529413</v>
      </c>
      <c r="I203" s="188">
        <v>758.5</v>
      </c>
      <c r="J203" s="31" t="s">
        <v>454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46051.0</v>
      </c>
      <c r="B204" s="47"/>
      <c r="C204" s="47">
        <v>12513.6</v>
      </c>
      <c r="D204" s="48">
        <v>12513.6</v>
      </c>
      <c r="E204" s="48"/>
      <c r="F204" s="85">
        <v>71.0</v>
      </c>
      <c r="G204" s="54">
        <v>71.0</v>
      </c>
      <c r="H204" s="178">
        <v>176.24788732394367</v>
      </c>
      <c r="I204" s="188">
        <v>321.52</v>
      </c>
      <c r="J204" s="31" t="s">
        <v>455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46050.0</v>
      </c>
      <c r="B205" s="47"/>
      <c r="C205" s="47">
        <v>11904.2</v>
      </c>
      <c r="D205" s="48">
        <v>11904.2</v>
      </c>
      <c r="E205" s="48"/>
      <c r="F205" s="85">
        <v>74.0</v>
      </c>
      <c r="G205" s="54">
        <v>74.0</v>
      </c>
      <c r="H205" s="178">
        <v>160.8675675675676</v>
      </c>
      <c r="I205" s="188">
        <v>141.91</v>
      </c>
      <c r="J205" s="31" t="s">
        <v>456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46049.0</v>
      </c>
      <c r="B206" s="47"/>
      <c r="C206" s="47">
        <v>14170.0</v>
      </c>
      <c r="D206" s="48">
        <v>14170.0</v>
      </c>
      <c r="E206" s="48"/>
      <c r="F206" s="85">
        <v>82.0</v>
      </c>
      <c r="G206" s="54">
        <v>82.0</v>
      </c>
      <c r="H206" s="178">
        <v>172.8048780487805</v>
      </c>
      <c r="I206" s="188">
        <v>0.0</v>
      </c>
      <c r="J206" s="31" t="s">
        <v>453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46048.0</v>
      </c>
      <c r="B207" s="47"/>
      <c r="C207" s="47">
        <v>14625.4</v>
      </c>
      <c r="D207" s="48">
        <v>14625.4</v>
      </c>
      <c r="E207" s="48"/>
      <c r="F207" s="85">
        <v>85.0</v>
      </c>
      <c r="G207" s="54">
        <v>85.0</v>
      </c>
      <c r="H207" s="178">
        <v>172.0635294117647</v>
      </c>
      <c r="I207" s="188">
        <v>0.0</v>
      </c>
      <c r="J207" s="31" t="s">
        <v>452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46047.0</v>
      </c>
      <c r="B208" s="47"/>
      <c r="C208" s="47">
        <v>118.4</v>
      </c>
      <c r="D208" s="48">
        <v>118.4</v>
      </c>
      <c r="E208" s="48"/>
      <c r="F208" s="85">
        <v>2.0</v>
      </c>
      <c r="G208" s="54">
        <v>2.0</v>
      </c>
      <c r="H208" s="178">
        <v>59.2</v>
      </c>
      <c r="I208" s="188">
        <v>0.0</v>
      </c>
      <c r="J208" s="31" t="s">
        <v>457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46046.0</v>
      </c>
      <c r="B209" s="47"/>
      <c r="C209" s="47">
        <v>337.0</v>
      </c>
      <c r="D209" s="48">
        <v>337.0</v>
      </c>
      <c r="E209" s="48"/>
      <c r="F209" s="85">
        <v>9.0</v>
      </c>
      <c r="G209" s="54">
        <v>9.0</v>
      </c>
      <c r="H209" s="178">
        <v>37.44444444444444</v>
      </c>
      <c r="I209" s="188">
        <v>0.0</v>
      </c>
      <c r="J209" s="31" t="s">
        <v>451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46045.0</v>
      </c>
      <c r="B210" s="47"/>
      <c r="C210" s="47">
        <v>12473.0</v>
      </c>
      <c r="D210" s="48">
        <v>12473.0</v>
      </c>
      <c r="E210" s="48"/>
      <c r="F210" s="85">
        <v>82.0</v>
      </c>
      <c r="G210" s="50">
        <v>82.0</v>
      </c>
      <c r="H210" s="178">
        <v>152.109756097561</v>
      </c>
      <c r="I210" s="188">
        <v>312.08</v>
      </c>
      <c r="J210" s="31" t="s">
        <v>454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46044.0</v>
      </c>
      <c r="B211" s="47"/>
      <c r="C211" s="47">
        <v>18173.4</v>
      </c>
      <c r="D211" s="48">
        <v>18173.4</v>
      </c>
      <c r="E211" s="48"/>
      <c r="F211" s="85">
        <v>105.0</v>
      </c>
      <c r="G211" s="50">
        <v>105.0</v>
      </c>
      <c r="H211" s="178">
        <v>173.08</v>
      </c>
      <c r="I211" s="188">
        <v>49.62</v>
      </c>
      <c r="J211" s="31" t="s">
        <v>455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46043.0</v>
      </c>
      <c r="B212" s="47"/>
      <c r="C212" s="47">
        <v>17710.6</v>
      </c>
      <c r="D212" s="48">
        <v>17710.6</v>
      </c>
      <c r="E212" s="48"/>
      <c r="F212" s="85">
        <v>92.0</v>
      </c>
      <c r="G212" s="50">
        <v>92.0</v>
      </c>
      <c r="H212" s="178">
        <v>192.50652173913042</v>
      </c>
      <c r="I212" s="188">
        <v>90.91</v>
      </c>
      <c r="J212" s="31" t="s">
        <v>456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46042.0</v>
      </c>
      <c r="B213" s="47"/>
      <c r="C213" s="47">
        <v>13445.2</v>
      </c>
      <c r="D213" s="48">
        <v>13445.2</v>
      </c>
      <c r="E213" s="48"/>
      <c r="F213" s="85">
        <v>73.0</v>
      </c>
      <c r="G213" s="50">
        <v>73.0</v>
      </c>
      <c r="H213" s="178">
        <v>184.18082191780823</v>
      </c>
      <c r="I213" s="188">
        <v>59.18</v>
      </c>
      <c r="J213" s="31" t="s">
        <v>453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46041.0</v>
      </c>
      <c r="B214" s="47"/>
      <c r="C214" s="47">
        <v>16057.8</v>
      </c>
      <c r="D214" s="48">
        <v>16057.8</v>
      </c>
      <c r="E214" s="48"/>
      <c r="F214" s="85">
        <v>89.0</v>
      </c>
      <c r="G214" s="50">
        <v>89.0</v>
      </c>
      <c r="H214" s="178">
        <v>180.4247191011236</v>
      </c>
      <c r="I214" s="188">
        <v>0.0</v>
      </c>
      <c r="J214" s="31" t="s">
        <v>452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46040.0</v>
      </c>
      <c r="B215" s="47"/>
      <c r="C215" s="47">
        <v>907.4</v>
      </c>
      <c r="D215" s="48">
        <v>907.4</v>
      </c>
      <c r="E215" s="48"/>
      <c r="F215" s="85">
        <v>6.0</v>
      </c>
      <c r="G215" s="50">
        <v>6.0</v>
      </c>
      <c r="H215" s="178">
        <v>151.23333333333332</v>
      </c>
      <c r="I215" s="188">
        <v>292.94</v>
      </c>
      <c r="J215" s="31" t="s">
        <v>457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46039.0</v>
      </c>
      <c r="B216" s="47"/>
      <c r="C216" s="47">
        <v>234.8</v>
      </c>
      <c r="D216" s="48">
        <v>234.8</v>
      </c>
      <c r="E216" s="48"/>
      <c r="F216" s="85">
        <v>4.0</v>
      </c>
      <c r="G216" s="50">
        <v>4.0</v>
      </c>
      <c r="H216" s="178">
        <v>58.7</v>
      </c>
      <c r="I216" s="188">
        <v>0.0</v>
      </c>
      <c r="J216" s="31" t="s">
        <v>451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46038.0</v>
      </c>
      <c r="B217" s="47"/>
      <c r="C217" s="47">
        <v>15128.8</v>
      </c>
      <c r="D217" s="48">
        <v>15128.8</v>
      </c>
      <c r="E217" s="48"/>
      <c r="F217" s="85">
        <v>80.0</v>
      </c>
      <c r="G217" s="50">
        <v>80.0</v>
      </c>
      <c r="H217" s="178">
        <v>189.10999999999999</v>
      </c>
      <c r="I217" s="188">
        <v>442.7</v>
      </c>
      <c r="J217" s="31" t="s">
        <v>454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46037.0</v>
      </c>
      <c r="B218" s="47"/>
      <c r="C218" s="47">
        <v>12499.2</v>
      </c>
      <c r="D218" s="48">
        <v>12499.2</v>
      </c>
      <c r="E218" s="48"/>
      <c r="F218" s="85">
        <v>30.0</v>
      </c>
      <c r="G218" s="50">
        <v>30.0</v>
      </c>
      <c r="H218" s="178">
        <v>416.64000000000004</v>
      </c>
      <c r="I218" s="188">
        <v>0.0</v>
      </c>
      <c r="J218" s="31" t="s">
        <v>455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46036.0</v>
      </c>
      <c r="B219" s="47"/>
      <c r="C219" s="47">
        <v>15195.6</v>
      </c>
      <c r="D219" s="48">
        <v>15195.6</v>
      </c>
      <c r="E219" s="48"/>
      <c r="F219" s="85">
        <v>83.0</v>
      </c>
      <c r="G219" s="50">
        <v>83.0</v>
      </c>
      <c r="H219" s="178">
        <v>183.07951807228915</v>
      </c>
      <c r="I219" s="188">
        <v>423.4</v>
      </c>
      <c r="J219" s="31" t="s">
        <v>456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46035.0</v>
      </c>
      <c r="B220" s="47">
        <v>98.0</v>
      </c>
      <c r="C220" s="47">
        <v>14368.2</v>
      </c>
      <c r="D220" s="48">
        <v>14466.2</v>
      </c>
      <c r="E220" s="48">
        <v>1.0</v>
      </c>
      <c r="F220" s="85">
        <v>76.0</v>
      </c>
      <c r="G220" s="50">
        <v>77.0</v>
      </c>
      <c r="H220" s="178">
        <v>187.87272727272727</v>
      </c>
      <c r="I220" s="188">
        <v>503.18</v>
      </c>
      <c r="J220" s="31" t="s">
        <v>453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46034.0</v>
      </c>
      <c r="B221" s="47"/>
      <c r="C221" s="47">
        <v>10591.0</v>
      </c>
      <c r="D221" s="48">
        <v>10591.0</v>
      </c>
      <c r="E221" s="48"/>
      <c r="F221" s="85">
        <v>59.0</v>
      </c>
      <c r="G221" s="50">
        <v>59.0</v>
      </c>
      <c r="H221" s="178">
        <v>179.5084745762712</v>
      </c>
      <c r="I221" s="188">
        <v>0.0</v>
      </c>
      <c r="J221" s="31" t="s">
        <v>452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46033.0</v>
      </c>
      <c r="B222" s="47"/>
      <c r="C222" s="47">
        <v>396.4</v>
      </c>
      <c r="D222" s="48">
        <v>396.4</v>
      </c>
      <c r="E222" s="48"/>
      <c r="F222" s="85">
        <v>3.0</v>
      </c>
      <c r="G222" s="50">
        <v>3.0</v>
      </c>
      <c r="H222" s="178">
        <v>132.13333333333333</v>
      </c>
      <c r="I222" s="188">
        <v>185.09</v>
      </c>
      <c r="J222" s="31" t="s">
        <v>457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46032.0</v>
      </c>
      <c r="B223" s="47"/>
      <c r="C223" s="47">
        <v>795.0</v>
      </c>
      <c r="D223" s="48">
        <v>795.0</v>
      </c>
      <c r="E223" s="48"/>
      <c r="F223" s="85">
        <v>7.0</v>
      </c>
      <c r="G223" s="50">
        <v>7.0</v>
      </c>
      <c r="H223" s="178">
        <v>113.57142857142857</v>
      </c>
      <c r="I223" s="188">
        <v>344.37</v>
      </c>
      <c r="J223" s="31" t="s">
        <v>451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46031.0</v>
      </c>
      <c r="B224" s="47"/>
      <c r="C224" s="47">
        <v>619.0</v>
      </c>
      <c r="D224" s="48">
        <v>619.0</v>
      </c>
      <c r="E224" s="48"/>
      <c r="F224" s="85">
        <v>6.0</v>
      </c>
      <c r="G224" s="50">
        <v>6.0</v>
      </c>
      <c r="H224" s="178">
        <v>103.16666666666667</v>
      </c>
      <c r="I224" s="188">
        <v>0.0</v>
      </c>
      <c r="J224" s="31" t="s">
        <v>454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46030.0</v>
      </c>
      <c r="B225" s="47"/>
      <c r="C225" s="47">
        <v>401.8</v>
      </c>
      <c r="D225" s="48">
        <v>401.8</v>
      </c>
      <c r="E225" s="48"/>
      <c r="F225" s="85">
        <v>5.0</v>
      </c>
      <c r="G225" s="54">
        <v>5.0</v>
      </c>
      <c r="H225" s="178">
        <v>80.36</v>
      </c>
      <c r="I225" s="188">
        <v>1971.99</v>
      </c>
      <c r="J225" s="31" t="s">
        <v>455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46029.0</v>
      </c>
      <c r="B226" s="47"/>
      <c r="C226" s="47">
        <v>621.0</v>
      </c>
      <c r="D226" s="48">
        <v>621.0</v>
      </c>
      <c r="E226" s="48"/>
      <c r="F226" s="85">
        <v>5.0</v>
      </c>
      <c r="G226" s="54">
        <v>5.0</v>
      </c>
      <c r="H226" s="178">
        <v>124.2</v>
      </c>
      <c r="I226" s="188">
        <v>0.0</v>
      </c>
      <c r="J226" s="31" t="s">
        <v>456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46028.0</v>
      </c>
      <c r="B227" s="47"/>
      <c r="C227" s="47">
        <v>1514.0</v>
      </c>
      <c r="D227" s="48">
        <v>1514.0</v>
      </c>
      <c r="E227" s="48"/>
      <c r="F227" s="85">
        <v>9.0</v>
      </c>
      <c r="G227" s="50">
        <v>9.0</v>
      </c>
      <c r="H227" s="178">
        <v>168.22222222222223</v>
      </c>
      <c r="I227" s="188">
        <v>0.0</v>
      </c>
      <c r="J227" s="31" t="s">
        <v>453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46027.0</v>
      </c>
      <c r="B228" s="47"/>
      <c r="C228" s="47">
        <v>751.8</v>
      </c>
      <c r="D228" s="48">
        <v>751.8</v>
      </c>
      <c r="E228" s="48"/>
      <c r="F228" s="85">
        <v>9.0</v>
      </c>
      <c r="G228" s="50">
        <v>9.0</v>
      </c>
      <c r="H228" s="178">
        <v>83.53333333333333</v>
      </c>
      <c r="I228" s="188">
        <v>1501.73</v>
      </c>
      <c r="J228" s="31" t="s">
        <v>452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46026.0</v>
      </c>
      <c r="B229" s="47"/>
      <c r="C229" s="47">
        <v>995.0</v>
      </c>
      <c r="D229" s="48">
        <v>995.0</v>
      </c>
      <c r="E229" s="48"/>
      <c r="F229" s="85">
        <v>6.0</v>
      </c>
      <c r="G229" s="50">
        <v>6.0</v>
      </c>
      <c r="H229" s="85">
        <v>165.83333333333334</v>
      </c>
      <c r="I229" s="188">
        <v>0.0</v>
      </c>
      <c r="J229" s="31" t="s">
        <v>457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46025.0</v>
      </c>
      <c r="B230" s="47"/>
      <c r="C230" s="47">
        <v>633.0</v>
      </c>
      <c r="D230" s="48">
        <v>633.0</v>
      </c>
      <c r="E230" s="48"/>
      <c r="F230" s="85">
        <v>4.0</v>
      </c>
      <c r="G230" s="50">
        <v>4.0</v>
      </c>
      <c r="H230" s="85">
        <v>158.25</v>
      </c>
      <c r="I230" s="188">
        <v>0.0</v>
      </c>
      <c r="J230" s="31" t="s">
        <v>451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46024.0</v>
      </c>
      <c r="B231" s="47"/>
      <c r="C231" s="47">
        <v>822.0</v>
      </c>
      <c r="D231" s="48">
        <v>822.0</v>
      </c>
      <c r="E231" s="48"/>
      <c r="F231" s="85">
        <v>8.0</v>
      </c>
      <c r="G231" s="50">
        <v>8.0</v>
      </c>
      <c r="H231" s="85">
        <v>102.75</v>
      </c>
      <c r="I231" s="188">
        <v>1699.36</v>
      </c>
      <c r="J231" s="31" t="s">
        <v>454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46023.0</v>
      </c>
      <c r="B232" s="47"/>
      <c r="C232" s="47">
        <v>236.0</v>
      </c>
      <c r="D232" s="48">
        <v>236.0</v>
      </c>
      <c r="E232" s="48"/>
      <c r="F232" s="85">
        <v>3.0</v>
      </c>
      <c r="G232" s="50">
        <v>3.0</v>
      </c>
      <c r="H232" s="85">
        <v>78.66666666666667</v>
      </c>
      <c r="I232" s="188">
        <v>0.0</v>
      </c>
      <c r="J232" s="31" t="s">
        <v>455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2">
        <v>46258.0</v>
      </c>
      <c r="B233" s="84">
        <v>773.0</v>
      </c>
      <c r="C233" s="93"/>
      <c r="D233" s="85">
        <v>773.0</v>
      </c>
      <c r="E233" s="85">
        <v>4.0</v>
      </c>
      <c r="F233" s="49"/>
      <c r="G233" s="113">
        <v>4.0</v>
      </c>
      <c r="H233" s="85">
        <v>193.25</v>
      </c>
      <c r="I233" s="189"/>
      <c r="J233" s="31" t="s">
        <v>452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15.0</v>
      </c>
      <c r="C1" s="23" t="s">
        <v>255</v>
      </c>
      <c r="D1" s="24">
        <v>45551.0</v>
      </c>
      <c r="E1" s="23" t="s">
        <v>261</v>
      </c>
      <c r="F1" s="25" t="s">
        <v>449</v>
      </c>
      <c r="G1" s="26" t="s">
        <v>265</v>
      </c>
      <c r="H1" s="25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508.07659574468084</v>
      </c>
      <c r="C2" s="33">
        <v>8651.668918918926</v>
      </c>
      <c r="D2" s="33">
        <v>8637.924503311266</v>
      </c>
      <c r="E2" s="33">
        <v>2.6808510638297873</v>
      </c>
      <c r="F2" s="33">
        <v>49.520270270270274</v>
      </c>
      <c r="G2" s="34">
        <v>49.370860927152314</v>
      </c>
      <c r="H2" s="33">
        <v>176.16397026176307</v>
      </c>
      <c r="I2" s="185">
        <v>308.52668918918914</v>
      </c>
      <c r="J2" s="28"/>
      <c r="K2" s="195">
        <f>SUM(L2:Q2)</f>
        <v>2800</v>
      </c>
      <c r="L2" s="196">
        <v>2500.0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45.0</v>
      </c>
      <c r="D4" s="85">
        <v>45.0</v>
      </c>
      <c r="E4" s="49"/>
      <c r="F4" s="85">
        <v>1.0</v>
      </c>
      <c r="G4" s="113">
        <v>1.0</v>
      </c>
      <c r="H4" s="85">
        <v>45.0</v>
      </c>
      <c r="I4" s="188">
        <v>135.07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80.0</v>
      </c>
      <c r="D5" s="85">
        <v>80.0</v>
      </c>
      <c r="E5" s="49"/>
      <c r="F5" s="85">
        <v>1.0</v>
      </c>
      <c r="G5" s="113">
        <v>1.0</v>
      </c>
      <c r="H5" s="85">
        <v>80.0</v>
      </c>
      <c r="I5" s="188">
        <v>218.25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172.0</v>
      </c>
      <c r="C6" s="84">
        <v>7326.6</v>
      </c>
      <c r="D6" s="85">
        <v>7498.6</v>
      </c>
      <c r="E6" s="85">
        <v>1.0</v>
      </c>
      <c r="F6" s="85">
        <v>42.0</v>
      </c>
      <c r="G6" s="113">
        <v>43.0</v>
      </c>
      <c r="H6" s="85">
        <v>174.3860465116279</v>
      </c>
      <c r="I6" s="188">
        <v>682.02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369.0</v>
      </c>
      <c r="C7" s="84">
        <v>10079.2</v>
      </c>
      <c r="D7" s="85">
        <v>10448.2</v>
      </c>
      <c r="E7" s="85">
        <v>2.0</v>
      </c>
      <c r="F7" s="85">
        <v>51.0</v>
      </c>
      <c r="G7" s="113">
        <v>53.0</v>
      </c>
      <c r="H7" s="85">
        <v>197.13584905660377</v>
      </c>
      <c r="I7" s="188">
        <v>249.89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2821.0</v>
      </c>
      <c r="C8" s="84">
        <v>6835.2</v>
      </c>
      <c r="D8" s="85">
        <v>9656.2</v>
      </c>
      <c r="E8" s="85">
        <v>14.0</v>
      </c>
      <c r="F8" s="85">
        <v>41.0</v>
      </c>
      <c r="G8" s="113">
        <v>55.0</v>
      </c>
      <c r="H8" s="85">
        <v>175.56727272727275</v>
      </c>
      <c r="I8" s="188">
        <v>436.78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160.0</v>
      </c>
      <c r="C9" s="84">
        <v>8208.8</v>
      </c>
      <c r="D9" s="85">
        <v>8368.8</v>
      </c>
      <c r="E9" s="85">
        <v>1.0</v>
      </c>
      <c r="F9" s="85">
        <v>48.0</v>
      </c>
      <c r="G9" s="113">
        <v>49.0</v>
      </c>
      <c r="H9" s="85">
        <v>170.79183673469387</v>
      </c>
      <c r="I9" s="188">
        <v>101.55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6576.0</v>
      </c>
      <c r="D10" s="85">
        <v>6576.0</v>
      </c>
      <c r="E10" s="49"/>
      <c r="F10" s="85">
        <v>40.0</v>
      </c>
      <c r="G10" s="113">
        <v>40.0</v>
      </c>
      <c r="H10" s="85">
        <v>164.4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46249.0</v>
      </c>
      <c r="B11" s="93"/>
      <c r="C11" s="84">
        <v>25.0</v>
      </c>
      <c r="D11" s="85">
        <v>25.0</v>
      </c>
      <c r="E11" s="49"/>
      <c r="F11" s="85">
        <v>1.0</v>
      </c>
      <c r="G11" s="113">
        <v>1.0</v>
      </c>
      <c r="H11" s="85">
        <v>25.0</v>
      </c>
      <c r="I11" s="188">
        <v>0.0</v>
      </c>
      <c r="J11" s="31" t="s">
        <v>451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46248.0</v>
      </c>
      <c r="B12" s="93"/>
      <c r="C12" s="84">
        <v>7663.0</v>
      </c>
      <c r="D12" s="85">
        <v>7663.0</v>
      </c>
      <c r="E12" s="49"/>
      <c r="F12" s="85">
        <v>47.0</v>
      </c>
      <c r="G12" s="113">
        <v>47.0</v>
      </c>
      <c r="H12" s="85">
        <v>163.04255319148936</v>
      </c>
      <c r="I12" s="188">
        <v>864.28</v>
      </c>
      <c r="J12" s="31" t="s">
        <v>454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46247.0</v>
      </c>
      <c r="B13" s="93"/>
      <c r="C13" s="84">
        <v>9761.4</v>
      </c>
      <c r="D13" s="85">
        <v>9761.4</v>
      </c>
      <c r="E13" s="49"/>
      <c r="F13" s="85">
        <v>62.0</v>
      </c>
      <c r="G13" s="113">
        <v>62.0</v>
      </c>
      <c r="H13" s="85">
        <v>157.44193548387096</v>
      </c>
      <c r="I13" s="188">
        <v>340.41</v>
      </c>
      <c r="J13" s="31" t="s">
        <v>455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46246.0</v>
      </c>
      <c r="B14" s="84">
        <v>90.0</v>
      </c>
      <c r="C14" s="84">
        <v>9641.2</v>
      </c>
      <c r="D14" s="85">
        <v>9731.2</v>
      </c>
      <c r="E14" s="85">
        <v>1.0</v>
      </c>
      <c r="F14" s="85">
        <v>53.0</v>
      </c>
      <c r="G14" s="113">
        <v>54.0</v>
      </c>
      <c r="H14" s="85">
        <v>180.20740740740743</v>
      </c>
      <c r="I14" s="188">
        <v>131.73</v>
      </c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46245.0</v>
      </c>
      <c r="B15" s="93"/>
      <c r="C15" s="84">
        <v>7363.2</v>
      </c>
      <c r="D15" s="85">
        <v>7363.2</v>
      </c>
      <c r="E15" s="49"/>
      <c r="F15" s="85">
        <v>47.0</v>
      </c>
      <c r="G15" s="113">
        <v>47.0</v>
      </c>
      <c r="H15" s="85">
        <v>156.66382978723405</v>
      </c>
      <c r="I15" s="188">
        <v>0.0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84">
        <v>90.0</v>
      </c>
      <c r="C16" s="84">
        <v>7198.2</v>
      </c>
      <c r="D16" s="85">
        <v>7288.2</v>
      </c>
      <c r="E16" s="85">
        <v>1.0</v>
      </c>
      <c r="F16" s="85">
        <v>41.0</v>
      </c>
      <c r="G16" s="113">
        <v>42.0</v>
      </c>
      <c r="H16" s="85">
        <v>173.5285714285714</v>
      </c>
      <c r="I16" s="188">
        <v>0.0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45.0</v>
      </c>
      <c r="D17" s="85">
        <v>45.0</v>
      </c>
      <c r="E17" s="49"/>
      <c r="F17" s="85">
        <v>1.0</v>
      </c>
      <c r="G17" s="113">
        <v>1.0</v>
      </c>
      <c r="H17" s="85">
        <v>45.0</v>
      </c>
      <c r="I17" s="188">
        <v>0.0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179.0</v>
      </c>
      <c r="D18" s="85">
        <v>179.0</v>
      </c>
      <c r="E18" s="49"/>
      <c r="F18" s="85">
        <v>2.0</v>
      </c>
      <c r="G18" s="113">
        <v>2.0</v>
      </c>
      <c r="H18" s="85">
        <v>89.5</v>
      </c>
      <c r="I18" s="188">
        <v>15.8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46241.0</v>
      </c>
      <c r="B19" s="93"/>
      <c r="C19" s="84">
        <v>6776.0</v>
      </c>
      <c r="D19" s="85">
        <v>6776.0</v>
      </c>
      <c r="E19" s="49"/>
      <c r="F19" s="85">
        <v>39.0</v>
      </c>
      <c r="G19" s="113">
        <v>39.0</v>
      </c>
      <c r="H19" s="85">
        <v>173.74358974358975</v>
      </c>
      <c r="I19" s="188">
        <v>1039.73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10632.2</v>
      </c>
      <c r="D20" s="85">
        <v>10632.2</v>
      </c>
      <c r="E20" s="49"/>
      <c r="F20" s="85">
        <v>56.0</v>
      </c>
      <c r="G20" s="113">
        <v>56.0</v>
      </c>
      <c r="H20" s="85">
        <v>189.8607142857143</v>
      </c>
      <c r="I20" s="188">
        <v>281.77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7806.9</v>
      </c>
      <c r="D21" s="85">
        <v>7806.9</v>
      </c>
      <c r="E21" s="49"/>
      <c r="F21" s="85">
        <v>42.0</v>
      </c>
      <c r="G21" s="113">
        <v>42.0</v>
      </c>
      <c r="H21" s="85">
        <v>185.87857142857143</v>
      </c>
      <c r="I21" s="188">
        <v>1525.18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93"/>
      <c r="C22" s="84">
        <v>8740.0</v>
      </c>
      <c r="D22" s="85">
        <v>8740.0</v>
      </c>
      <c r="E22" s="49"/>
      <c r="F22" s="85">
        <v>45.0</v>
      </c>
      <c r="G22" s="113">
        <v>45.0</v>
      </c>
      <c r="H22" s="85">
        <v>194.22222222222223</v>
      </c>
      <c r="I22" s="188">
        <v>408.56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84">
        <v>170.0</v>
      </c>
      <c r="C23" s="84">
        <v>6015.8</v>
      </c>
      <c r="D23" s="85">
        <v>6185.8</v>
      </c>
      <c r="E23" s="85">
        <v>1.0</v>
      </c>
      <c r="F23" s="85">
        <v>35.0</v>
      </c>
      <c r="G23" s="113">
        <v>36.0</v>
      </c>
      <c r="H23" s="85">
        <v>171.82777777777778</v>
      </c>
      <c r="I23" s="188">
        <v>1104.96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49.0</v>
      </c>
      <c r="D24" s="85">
        <v>49.0</v>
      </c>
      <c r="E24" s="49"/>
      <c r="F24" s="85">
        <v>1.0</v>
      </c>
      <c r="G24" s="113">
        <v>1.0</v>
      </c>
      <c r="H24" s="85">
        <v>49.0</v>
      </c>
      <c r="I24" s="188">
        <v>326.12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93"/>
      <c r="C25" s="84">
        <v>105.0</v>
      </c>
      <c r="D25" s="85">
        <v>105.0</v>
      </c>
      <c r="E25" s="49"/>
      <c r="F25" s="85">
        <v>1.0</v>
      </c>
      <c r="G25" s="113">
        <v>1.0</v>
      </c>
      <c r="H25" s="85">
        <v>105.0</v>
      </c>
      <c r="I25" s="188">
        <v>411.77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0.0</v>
      </c>
      <c r="D26" s="49"/>
      <c r="E26" s="49"/>
      <c r="F26" s="85">
        <v>0.0</v>
      </c>
      <c r="G26" s="94"/>
      <c r="H26" s="49"/>
      <c r="I26" s="188">
        <v>559.85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93"/>
      <c r="C27" s="84">
        <v>9117.2</v>
      </c>
      <c r="D27" s="85">
        <v>9117.2</v>
      </c>
      <c r="E27" s="49"/>
      <c r="F27" s="85">
        <v>54.0</v>
      </c>
      <c r="G27" s="113">
        <v>54.0</v>
      </c>
      <c r="H27" s="85">
        <v>168.83703703703705</v>
      </c>
      <c r="I27" s="188">
        <v>549.79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84">
        <v>98.0</v>
      </c>
      <c r="C28" s="84">
        <v>11560.0</v>
      </c>
      <c r="D28" s="85">
        <v>11658.0</v>
      </c>
      <c r="E28" s="85">
        <v>1.0</v>
      </c>
      <c r="F28" s="85">
        <v>55.0</v>
      </c>
      <c r="G28" s="113">
        <v>56.0</v>
      </c>
      <c r="H28" s="85">
        <v>208.17857142857142</v>
      </c>
      <c r="I28" s="188">
        <v>0.0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84">
        <v>538.0</v>
      </c>
      <c r="C29" s="84">
        <v>9695.2</v>
      </c>
      <c r="D29" s="85">
        <v>10233.2</v>
      </c>
      <c r="E29" s="85">
        <v>3.0</v>
      </c>
      <c r="F29" s="85">
        <v>49.0</v>
      </c>
      <c r="G29" s="113">
        <v>52.0</v>
      </c>
      <c r="H29" s="85">
        <v>196.7923076923077</v>
      </c>
      <c r="I29" s="188">
        <v>142.42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93"/>
      <c r="C30" s="84">
        <v>5282.2</v>
      </c>
      <c r="D30" s="85">
        <v>5282.2</v>
      </c>
      <c r="E30" s="49"/>
      <c r="F30" s="85">
        <v>29.0</v>
      </c>
      <c r="G30" s="113">
        <v>29.0</v>
      </c>
      <c r="H30" s="85">
        <v>182.1448275862069</v>
      </c>
      <c r="I30" s="188">
        <v>0.0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125.0</v>
      </c>
      <c r="D31" s="85">
        <v>125.0</v>
      </c>
      <c r="E31" s="49"/>
      <c r="F31" s="85">
        <v>2.0</v>
      </c>
      <c r="G31" s="113">
        <v>2.0</v>
      </c>
      <c r="H31" s="85">
        <v>62.5</v>
      </c>
      <c r="I31" s="188">
        <v>177.2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46228.0</v>
      </c>
      <c r="B32" s="93"/>
      <c r="C32" s="84">
        <v>0.0</v>
      </c>
      <c r="D32" s="49"/>
      <c r="E32" s="49"/>
      <c r="F32" s="85">
        <v>0.0</v>
      </c>
      <c r="G32" s="94"/>
      <c r="H32" s="49"/>
      <c r="I32" s="188">
        <v>161.91</v>
      </c>
      <c r="J32" s="31" t="s">
        <v>451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46227.0</v>
      </c>
      <c r="B33" s="84">
        <v>146.0</v>
      </c>
      <c r="C33" s="84">
        <v>9603.4</v>
      </c>
      <c r="D33" s="85">
        <v>9749.4</v>
      </c>
      <c r="E33" s="85">
        <v>1.0</v>
      </c>
      <c r="F33" s="85">
        <v>46.0</v>
      </c>
      <c r="G33" s="113">
        <v>47.0</v>
      </c>
      <c r="H33" s="85">
        <v>207.4340425531915</v>
      </c>
      <c r="I33" s="188">
        <v>725.61</v>
      </c>
      <c r="J33" s="31" t="s">
        <v>454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46226.0</v>
      </c>
      <c r="B34" s="93"/>
      <c r="C34" s="84">
        <v>9762.8</v>
      </c>
      <c r="D34" s="85">
        <v>9762.8</v>
      </c>
      <c r="E34" s="49"/>
      <c r="F34" s="85">
        <v>49.0</v>
      </c>
      <c r="G34" s="113">
        <v>49.0</v>
      </c>
      <c r="H34" s="85">
        <v>199.2408163265306</v>
      </c>
      <c r="I34" s="188">
        <v>493.45</v>
      </c>
      <c r="J34" s="31" t="s">
        <v>455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46225.0</v>
      </c>
      <c r="B35" s="84">
        <v>139.0</v>
      </c>
      <c r="C35" s="84">
        <v>8511.8</v>
      </c>
      <c r="D35" s="85">
        <v>8650.8</v>
      </c>
      <c r="E35" s="85">
        <v>1.0</v>
      </c>
      <c r="F35" s="85">
        <v>48.0</v>
      </c>
      <c r="G35" s="113">
        <v>49.0</v>
      </c>
      <c r="H35" s="85">
        <v>176.5469387755102</v>
      </c>
      <c r="I35" s="188">
        <v>70.69</v>
      </c>
      <c r="J35" s="31" t="s">
        <v>456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46224.0</v>
      </c>
      <c r="B36" s="93"/>
      <c r="C36" s="84">
        <v>9017.05</v>
      </c>
      <c r="D36" s="85">
        <v>9017.05</v>
      </c>
      <c r="E36" s="49"/>
      <c r="F36" s="85">
        <v>44.0</v>
      </c>
      <c r="G36" s="113">
        <v>44.0</v>
      </c>
      <c r="H36" s="85">
        <v>204.93295454545452</v>
      </c>
      <c r="I36" s="188">
        <v>0.0</v>
      </c>
      <c r="J36" s="31" t="s">
        <v>453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46223.0</v>
      </c>
      <c r="B37" s="84">
        <v>217.0</v>
      </c>
      <c r="C37" s="84">
        <v>7656.8</v>
      </c>
      <c r="D37" s="85">
        <v>7873.8</v>
      </c>
      <c r="E37" s="85">
        <v>1.0</v>
      </c>
      <c r="F37" s="85">
        <v>45.0</v>
      </c>
      <c r="G37" s="113">
        <v>46.0</v>
      </c>
      <c r="H37" s="85">
        <v>171.1695652173913</v>
      </c>
      <c r="I37" s="188">
        <v>0.0</v>
      </c>
      <c r="J37" s="31" t="s">
        <v>452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46222.0</v>
      </c>
      <c r="B38" s="93"/>
      <c r="C38" s="84">
        <v>0.0</v>
      </c>
      <c r="D38" s="49"/>
      <c r="E38" s="49"/>
      <c r="F38" s="85">
        <v>0.0</v>
      </c>
      <c r="G38" s="94"/>
      <c r="H38" s="49"/>
      <c r="I38" s="188">
        <v>73.74</v>
      </c>
      <c r="J38" s="31" t="s">
        <v>457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46221.0</v>
      </c>
      <c r="B39" s="93"/>
      <c r="C39" s="84">
        <v>30.0</v>
      </c>
      <c r="D39" s="85">
        <v>30.0</v>
      </c>
      <c r="E39" s="49"/>
      <c r="F39" s="85">
        <v>1.0</v>
      </c>
      <c r="G39" s="113">
        <v>1.0</v>
      </c>
      <c r="H39" s="85">
        <v>30.0</v>
      </c>
      <c r="I39" s="188">
        <v>544.74</v>
      </c>
      <c r="J39" s="31" t="s">
        <v>451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46220.0</v>
      </c>
      <c r="B40" s="93"/>
      <c r="C40" s="84">
        <v>9704.2</v>
      </c>
      <c r="D40" s="85">
        <v>9704.2</v>
      </c>
      <c r="E40" s="49"/>
      <c r="F40" s="85">
        <v>54.0</v>
      </c>
      <c r="G40" s="113">
        <v>54.0</v>
      </c>
      <c r="H40" s="85">
        <v>179.70740740740743</v>
      </c>
      <c r="I40" s="188">
        <v>247.34</v>
      </c>
      <c r="J40" s="31" t="s">
        <v>454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46219.0</v>
      </c>
      <c r="B41" s="93"/>
      <c r="C41" s="84">
        <v>7586.0</v>
      </c>
      <c r="D41" s="85">
        <v>7586.0</v>
      </c>
      <c r="E41" s="49"/>
      <c r="F41" s="85">
        <v>42.0</v>
      </c>
      <c r="G41" s="113">
        <v>42.0</v>
      </c>
      <c r="H41" s="85">
        <v>180.61904761904762</v>
      </c>
      <c r="I41" s="188">
        <v>289.26</v>
      </c>
      <c r="J41" s="31" t="s">
        <v>455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46218.0</v>
      </c>
      <c r="B42" s="93"/>
      <c r="C42" s="84">
        <v>7861.7</v>
      </c>
      <c r="D42" s="85">
        <v>7861.7</v>
      </c>
      <c r="E42" s="49"/>
      <c r="F42" s="85">
        <v>42.0</v>
      </c>
      <c r="G42" s="113">
        <v>42.0</v>
      </c>
      <c r="H42" s="85">
        <v>187.18333333333334</v>
      </c>
      <c r="I42" s="188">
        <v>0.0</v>
      </c>
      <c r="J42" s="31" t="s">
        <v>456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46217.0</v>
      </c>
      <c r="B43" s="93"/>
      <c r="C43" s="84">
        <v>9855.3</v>
      </c>
      <c r="D43" s="85">
        <v>9855.3</v>
      </c>
      <c r="E43" s="49"/>
      <c r="F43" s="85">
        <v>48.0</v>
      </c>
      <c r="G43" s="113">
        <v>48.0</v>
      </c>
      <c r="H43" s="85">
        <v>205.31875</v>
      </c>
      <c r="I43" s="188">
        <v>196.61</v>
      </c>
      <c r="J43" s="31" t="s">
        <v>453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46216.0</v>
      </c>
      <c r="B44" s="93"/>
      <c r="C44" s="84">
        <v>7116.2</v>
      </c>
      <c r="D44" s="85">
        <v>7116.2</v>
      </c>
      <c r="E44" s="49"/>
      <c r="F44" s="85">
        <v>39.0</v>
      </c>
      <c r="G44" s="113">
        <v>39.0</v>
      </c>
      <c r="H44" s="85">
        <v>182.46666666666667</v>
      </c>
      <c r="I44" s="188">
        <v>119.65</v>
      </c>
      <c r="J44" s="31" t="s">
        <v>452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46215.0</v>
      </c>
      <c r="B45" s="93"/>
      <c r="C45" s="84">
        <v>67.0</v>
      </c>
      <c r="D45" s="85">
        <v>67.0</v>
      </c>
      <c r="E45" s="49"/>
      <c r="F45" s="85">
        <v>2.0</v>
      </c>
      <c r="G45" s="113">
        <v>2.0</v>
      </c>
      <c r="H45" s="85">
        <v>33.5</v>
      </c>
      <c r="I45" s="188">
        <v>722.4</v>
      </c>
      <c r="J45" s="31" t="s">
        <v>457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46214.0</v>
      </c>
      <c r="B46" s="93"/>
      <c r="C46" s="84">
        <v>60.0</v>
      </c>
      <c r="D46" s="85">
        <v>60.0</v>
      </c>
      <c r="E46" s="49"/>
      <c r="F46" s="85">
        <v>1.0</v>
      </c>
      <c r="G46" s="113">
        <v>1.0</v>
      </c>
      <c r="H46" s="85">
        <v>60.0</v>
      </c>
      <c r="I46" s="188">
        <v>410.0</v>
      </c>
      <c r="J46" s="31" t="s">
        <v>451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46213.0</v>
      </c>
      <c r="B47" s="93"/>
      <c r="C47" s="84">
        <v>11555.9</v>
      </c>
      <c r="D47" s="85">
        <v>11555.9</v>
      </c>
      <c r="E47" s="49"/>
      <c r="F47" s="85">
        <v>64.0</v>
      </c>
      <c r="G47" s="113">
        <v>64.0</v>
      </c>
      <c r="H47" s="85">
        <v>180.5609375</v>
      </c>
      <c r="I47" s="188">
        <v>48.75</v>
      </c>
      <c r="J47" s="31" t="s">
        <v>454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46212.0</v>
      </c>
      <c r="B48" s="84">
        <v>1191.0</v>
      </c>
      <c r="C48" s="84">
        <v>7343.6</v>
      </c>
      <c r="D48" s="85">
        <v>8534.6</v>
      </c>
      <c r="E48" s="85">
        <v>4.0</v>
      </c>
      <c r="F48" s="85">
        <v>39.0</v>
      </c>
      <c r="G48" s="113">
        <v>43.0</v>
      </c>
      <c r="H48" s="85">
        <v>198.47906976744187</v>
      </c>
      <c r="I48" s="188">
        <v>140.01</v>
      </c>
      <c r="J48" s="31" t="s">
        <v>455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46211.0</v>
      </c>
      <c r="B49" s="84">
        <v>675.0</v>
      </c>
      <c r="C49" s="84">
        <v>8104.2</v>
      </c>
      <c r="D49" s="85">
        <v>8779.2</v>
      </c>
      <c r="E49" s="85">
        <v>4.0</v>
      </c>
      <c r="F49" s="85">
        <v>43.0</v>
      </c>
      <c r="G49" s="113">
        <v>47.0</v>
      </c>
      <c r="H49" s="85">
        <v>186.79148936170213</v>
      </c>
      <c r="I49" s="188">
        <v>0.0</v>
      </c>
      <c r="J49" s="31" t="s">
        <v>456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46210.0</v>
      </c>
      <c r="B50" s="84">
        <v>464.0</v>
      </c>
      <c r="C50" s="84">
        <v>7066.1</v>
      </c>
      <c r="D50" s="85">
        <v>7530.1</v>
      </c>
      <c r="E50" s="85">
        <v>3.0</v>
      </c>
      <c r="F50" s="85">
        <v>42.0</v>
      </c>
      <c r="G50" s="113">
        <v>45.0</v>
      </c>
      <c r="H50" s="85">
        <v>167.33555555555557</v>
      </c>
      <c r="I50" s="188">
        <v>0.0</v>
      </c>
      <c r="J50" s="31" t="s">
        <v>453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46209.0</v>
      </c>
      <c r="B51" s="93"/>
      <c r="C51" s="84">
        <v>5296.2</v>
      </c>
      <c r="D51" s="85">
        <v>5296.2</v>
      </c>
      <c r="E51" s="49"/>
      <c r="F51" s="85">
        <v>28.0</v>
      </c>
      <c r="G51" s="113">
        <v>28.0</v>
      </c>
      <c r="H51" s="85">
        <v>189.15</v>
      </c>
      <c r="I51" s="188">
        <v>367.44</v>
      </c>
      <c r="J51" s="31" t="s">
        <v>452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46208.0</v>
      </c>
      <c r="B52" s="93"/>
      <c r="C52" s="84">
        <v>0.0</v>
      </c>
      <c r="D52" s="49"/>
      <c r="E52" s="49"/>
      <c r="F52" s="85">
        <v>0.0</v>
      </c>
      <c r="G52" s="94"/>
      <c r="H52" s="49"/>
      <c r="I52" s="188">
        <v>277.66</v>
      </c>
      <c r="J52" s="31" t="s">
        <v>457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46207.0</v>
      </c>
      <c r="B53" s="93"/>
      <c r="C53" s="84">
        <v>25.0</v>
      </c>
      <c r="D53" s="85">
        <v>25.0</v>
      </c>
      <c r="E53" s="49"/>
      <c r="F53" s="85">
        <v>1.0</v>
      </c>
      <c r="G53" s="113">
        <v>1.0</v>
      </c>
      <c r="H53" s="85">
        <v>25.0</v>
      </c>
      <c r="I53" s="188">
        <v>143.81</v>
      </c>
      <c r="J53" s="31" t="s">
        <v>451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46206.0</v>
      </c>
      <c r="B54" s="93"/>
      <c r="C54" s="84">
        <v>9684.4</v>
      </c>
      <c r="D54" s="85">
        <v>9684.4</v>
      </c>
      <c r="E54" s="49"/>
      <c r="F54" s="85">
        <v>55.0</v>
      </c>
      <c r="G54" s="113">
        <v>55.0</v>
      </c>
      <c r="H54" s="85">
        <v>176.07999999999998</v>
      </c>
      <c r="I54" s="188">
        <v>142.01</v>
      </c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46205.0</v>
      </c>
      <c r="B55" s="93"/>
      <c r="C55" s="84">
        <v>7208.4</v>
      </c>
      <c r="D55" s="85">
        <v>7208.4</v>
      </c>
      <c r="E55" s="49"/>
      <c r="F55" s="85">
        <v>38.0</v>
      </c>
      <c r="G55" s="113">
        <v>38.0</v>
      </c>
      <c r="H55" s="85">
        <v>189.69473684210524</v>
      </c>
      <c r="I55" s="188">
        <v>171.64</v>
      </c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46204.0</v>
      </c>
      <c r="B56" s="93"/>
      <c r="C56" s="84">
        <v>8647.4</v>
      </c>
      <c r="D56" s="85">
        <v>8647.4</v>
      </c>
      <c r="E56" s="49"/>
      <c r="F56" s="85">
        <v>47.0</v>
      </c>
      <c r="G56" s="113">
        <v>47.0</v>
      </c>
      <c r="H56" s="85">
        <v>183.98723404255318</v>
      </c>
      <c r="I56" s="188">
        <v>153.63</v>
      </c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46203.0</v>
      </c>
      <c r="B57" s="93"/>
      <c r="C57" s="84">
        <v>7746.6</v>
      </c>
      <c r="D57" s="85">
        <v>7746.6</v>
      </c>
      <c r="E57" s="49"/>
      <c r="F57" s="85">
        <v>51.0</v>
      </c>
      <c r="G57" s="113">
        <v>51.0</v>
      </c>
      <c r="H57" s="85">
        <v>151.89411764705883</v>
      </c>
      <c r="I57" s="188">
        <v>217.07</v>
      </c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46202.0</v>
      </c>
      <c r="B58" s="93"/>
      <c r="C58" s="84">
        <v>8908.0</v>
      </c>
      <c r="D58" s="85">
        <v>8908.0</v>
      </c>
      <c r="E58" s="49"/>
      <c r="F58" s="85">
        <v>50.0</v>
      </c>
      <c r="G58" s="113">
        <v>50.0</v>
      </c>
      <c r="H58" s="85">
        <v>178.16</v>
      </c>
      <c r="I58" s="188">
        <v>585.85</v>
      </c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46200.0</v>
      </c>
      <c r="B59" s="93"/>
      <c r="C59" s="84">
        <v>42.0</v>
      </c>
      <c r="D59" s="85">
        <v>42.0</v>
      </c>
      <c r="E59" s="49"/>
      <c r="F59" s="85">
        <v>1.0</v>
      </c>
      <c r="G59" s="113">
        <v>1.0</v>
      </c>
      <c r="H59" s="85">
        <v>42.0</v>
      </c>
      <c r="I59" s="188">
        <v>0.0</v>
      </c>
      <c r="J59" s="31" t="s">
        <v>451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46199.0</v>
      </c>
      <c r="B60" s="93"/>
      <c r="C60" s="84">
        <v>6433.4</v>
      </c>
      <c r="D60" s="85">
        <v>6433.4</v>
      </c>
      <c r="E60" s="49"/>
      <c r="F60" s="85">
        <v>40.0</v>
      </c>
      <c r="G60" s="113">
        <v>40.0</v>
      </c>
      <c r="H60" s="85">
        <v>160.83499999999998</v>
      </c>
      <c r="I60" s="188">
        <v>342.64</v>
      </c>
      <c r="J60" s="31" t="s">
        <v>454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46198.0</v>
      </c>
      <c r="B61" s="93"/>
      <c r="C61" s="84">
        <v>9809.1</v>
      </c>
      <c r="D61" s="85">
        <v>9809.1</v>
      </c>
      <c r="E61" s="49"/>
      <c r="F61" s="85">
        <v>51.0</v>
      </c>
      <c r="G61" s="113">
        <v>51.0</v>
      </c>
      <c r="H61" s="85">
        <v>192.33529411764707</v>
      </c>
      <c r="I61" s="188">
        <v>185.39</v>
      </c>
      <c r="J61" s="31" t="s">
        <v>455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46197.0</v>
      </c>
      <c r="B62" s="93"/>
      <c r="C62" s="84">
        <v>6910.8</v>
      </c>
      <c r="D62" s="85">
        <v>6910.8</v>
      </c>
      <c r="E62" s="49"/>
      <c r="F62" s="85">
        <v>42.0</v>
      </c>
      <c r="G62" s="113">
        <v>42.0</v>
      </c>
      <c r="H62" s="85">
        <v>164.54285714285714</v>
      </c>
      <c r="I62" s="188">
        <v>0.0</v>
      </c>
      <c r="J62" s="31" t="s">
        <v>456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46196.0</v>
      </c>
      <c r="B63" s="93"/>
      <c r="C63" s="84">
        <v>8926.7</v>
      </c>
      <c r="D63" s="85">
        <v>8926.7</v>
      </c>
      <c r="E63" s="49"/>
      <c r="F63" s="85">
        <v>51.0</v>
      </c>
      <c r="G63" s="113">
        <v>51.0</v>
      </c>
      <c r="H63" s="85">
        <v>175.03333333333336</v>
      </c>
      <c r="I63" s="188">
        <v>116.24</v>
      </c>
      <c r="J63" s="31" t="s">
        <v>453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46195.0</v>
      </c>
      <c r="B64" s="84">
        <v>168.0</v>
      </c>
      <c r="C64" s="84">
        <v>5420.4</v>
      </c>
      <c r="D64" s="85">
        <v>5588.4</v>
      </c>
      <c r="E64" s="85">
        <v>1.0</v>
      </c>
      <c r="F64" s="85">
        <v>35.0</v>
      </c>
      <c r="G64" s="113">
        <v>36.0</v>
      </c>
      <c r="H64" s="85">
        <v>155.23333333333332</v>
      </c>
      <c r="I64" s="188">
        <v>0.0</v>
      </c>
      <c r="J64" s="31" t="s">
        <v>452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46194.0</v>
      </c>
      <c r="B65" s="93"/>
      <c r="C65" s="84">
        <v>45.0</v>
      </c>
      <c r="D65" s="85">
        <v>45.0</v>
      </c>
      <c r="E65" s="49"/>
      <c r="F65" s="85">
        <v>2.0</v>
      </c>
      <c r="G65" s="113">
        <v>2.0</v>
      </c>
      <c r="H65" s="85">
        <v>22.5</v>
      </c>
      <c r="I65" s="188">
        <v>2006.65</v>
      </c>
      <c r="J65" s="31" t="s">
        <v>457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46193.0</v>
      </c>
      <c r="B66" s="93"/>
      <c r="C66" s="84">
        <v>87.0</v>
      </c>
      <c r="D66" s="85">
        <v>87.0</v>
      </c>
      <c r="E66" s="49"/>
      <c r="F66" s="85">
        <v>1.0</v>
      </c>
      <c r="G66" s="113">
        <v>1.0</v>
      </c>
      <c r="H66" s="85">
        <v>87.0</v>
      </c>
      <c r="I66" s="188">
        <v>680.13</v>
      </c>
      <c r="J66" s="31" t="s">
        <v>451</v>
      </c>
      <c r="K66" s="52"/>
      <c r="L66" s="158" t="s">
        <v>483</v>
      </c>
      <c r="M66" s="158" t="s">
        <v>486</v>
      </c>
      <c r="N66" s="159">
        <v>0.44</v>
      </c>
      <c r="O66" s="52"/>
      <c r="P66" s="41">
        <v>138.0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46192.0</v>
      </c>
      <c r="B67" s="84">
        <v>1241.0</v>
      </c>
      <c r="C67" s="84">
        <v>6566.2</v>
      </c>
      <c r="D67" s="85">
        <v>7807.2</v>
      </c>
      <c r="E67" s="85">
        <v>7.0</v>
      </c>
      <c r="F67" s="85">
        <v>39.0</v>
      </c>
      <c r="G67" s="113">
        <v>46.0</v>
      </c>
      <c r="H67" s="85">
        <v>169.72173913043477</v>
      </c>
      <c r="I67" s="188">
        <v>893.22</v>
      </c>
      <c r="J67" s="31" t="s">
        <v>454</v>
      </c>
      <c r="K67" s="52"/>
      <c r="L67" s="158" t="s">
        <v>483</v>
      </c>
      <c r="M67" s="158" t="s">
        <v>484</v>
      </c>
      <c r="N67" s="159">
        <v>0.19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46191.0</v>
      </c>
      <c r="B68" s="84">
        <v>3220.0</v>
      </c>
      <c r="C68" s="84">
        <v>2838.8</v>
      </c>
      <c r="D68" s="85">
        <v>6058.8</v>
      </c>
      <c r="E68" s="85">
        <v>15.0</v>
      </c>
      <c r="F68" s="85">
        <v>13.0</v>
      </c>
      <c r="G68" s="113">
        <v>28.0</v>
      </c>
      <c r="H68" s="85">
        <v>216.3857142857143</v>
      </c>
      <c r="I68" s="188">
        <v>1442.45</v>
      </c>
      <c r="J68" s="31" t="s">
        <v>455</v>
      </c>
      <c r="K68" s="52"/>
      <c r="L68" s="158" t="s">
        <v>483</v>
      </c>
      <c r="M68" s="158" t="s">
        <v>491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46190.0</v>
      </c>
      <c r="B69" s="93"/>
      <c r="C69" s="84">
        <v>7794.1</v>
      </c>
      <c r="D69" s="85">
        <v>7794.1</v>
      </c>
      <c r="E69" s="49"/>
      <c r="F69" s="85">
        <v>50.0</v>
      </c>
      <c r="G69" s="113">
        <v>50.0</v>
      </c>
      <c r="H69" s="85">
        <v>155.882</v>
      </c>
      <c r="I69" s="188">
        <v>47.28</v>
      </c>
      <c r="J69" s="31" t="s">
        <v>456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46189.0</v>
      </c>
      <c r="B70" s="84">
        <v>158.0</v>
      </c>
      <c r="C70" s="93"/>
      <c r="D70" s="85">
        <v>158.0</v>
      </c>
      <c r="E70" s="85">
        <v>1.0</v>
      </c>
      <c r="F70" s="49"/>
      <c r="G70" s="113">
        <v>1.0</v>
      </c>
      <c r="H70" s="85">
        <v>158.0</v>
      </c>
      <c r="I70" s="189"/>
      <c r="J70" s="31" t="s">
        <v>453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46188.0</v>
      </c>
      <c r="B71" s="84">
        <v>470.0</v>
      </c>
      <c r="C71" s="93"/>
      <c r="D71" s="85">
        <v>470.0</v>
      </c>
      <c r="E71" s="85">
        <v>2.0</v>
      </c>
      <c r="F71" s="49"/>
      <c r="G71" s="113">
        <v>2.0</v>
      </c>
      <c r="H71" s="85">
        <v>235.0</v>
      </c>
      <c r="I71" s="189"/>
      <c r="J71" s="31" t="s">
        <v>452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46187.0</v>
      </c>
      <c r="B72" s="93"/>
      <c r="C72" s="84">
        <v>0.0</v>
      </c>
      <c r="D72" s="49"/>
      <c r="E72" s="49"/>
      <c r="F72" s="85">
        <v>0.0</v>
      </c>
      <c r="G72" s="94"/>
      <c r="H72" s="49"/>
      <c r="I72" s="188">
        <v>151.01</v>
      </c>
      <c r="J72" s="31" t="s">
        <v>457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46186.0</v>
      </c>
      <c r="B73" s="93"/>
      <c r="C73" s="84">
        <v>0.0</v>
      </c>
      <c r="D73" s="49"/>
      <c r="E73" s="49"/>
      <c r="F73" s="85">
        <v>0.0</v>
      </c>
      <c r="G73" s="94"/>
      <c r="H73" s="49"/>
      <c r="I73" s="188">
        <v>133.3</v>
      </c>
      <c r="J73" s="31" t="s">
        <v>451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46185.0</v>
      </c>
      <c r="B74" s="93"/>
      <c r="C74" s="84">
        <v>0.0</v>
      </c>
      <c r="D74" s="49"/>
      <c r="E74" s="49"/>
      <c r="F74" s="85">
        <v>0.0</v>
      </c>
      <c r="G74" s="94"/>
      <c r="H74" s="49"/>
      <c r="I74" s="188">
        <v>258.75</v>
      </c>
      <c r="J74" s="31" t="s">
        <v>454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46184.0</v>
      </c>
      <c r="B75" s="93"/>
      <c r="C75" s="84">
        <v>9583.3</v>
      </c>
      <c r="D75" s="85">
        <v>9583.3</v>
      </c>
      <c r="E75" s="49"/>
      <c r="F75" s="85">
        <v>75.0</v>
      </c>
      <c r="G75" s="113">
        <v>75.0</v>
      </c>
      <c r="H75" s="85">
        <v>127.77733333333332</v>
      </c>
      <c r="I75" s="188">
        <v>317.37</v>
      </c>
      <c r="J75" s="31" t="s">
        <v>455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46183.0</v>
      </c>
      <c r="B76" s="84">
        <v>1058.0</v>
      </c>
      <c r="C76" s="84">
        <v>6652.2</v>
      </c>
      <c r="D76" s="85">
        <v>7710.2</v>
      </c>
      <c r="E76" s="85">
        <v>6.0</v>
      </c>
      <c r="F76" s="85">
        <v>38.0</v>
      </c>
      <c r="G76" s="113">
        <v>44.0</v>
      </c>
      <c r="H76" s="85">
        <v>175.23181818181817</v>
      </c>
      <c r="I76" s="188">
        <v>401.38</v>
      </c>
      <c r="J76" s="31" t="s">
        <v>456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46182.0</v>
      </c>
      <c r="B77" s="93"/>
      <c r="C77" s="84">
        <v>6236.8</v>
      </c>
      <c r="D77" s="85">
        <v>6236.8</v>
      </c>
      <c r="E77" s="49"/>
      <c r="F77" s="85">
        <v>37.0</v>
      </c>
      <c r="G77" s="113">
        <v>37.0</v>
      </c>
      <c r="H77" s="85">
        <v>168.56216216216217</v>
      </c>
      <c r="I77" s="188">
        <v>424.7</v>
      </c>
      <c r="J77" s="31" t="s">
        <v>453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46181.0</v>
      </c>
      <c r="B78" s="93"/>
      <c r="C78" s="84">
        <v>7081.4</v>
      </c>
      <c r="D78" s="85">
        <v>7081.4</v>
      </c>
      <c r="E78" s="49"/>
      <c r="F78" s="85">
        <v>39.0</v>
      </c>
      <c r="G78" s="113">
        <v>39.0</v>
      </c>
      <c r="H78" s="85">
        <v>181.57435897435897</v>
      </c>
      <c r="I78" s="188">
        <v>516.79</v>
      </c>
      <c r="J78" s="31" t="s">
        <v>452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46180.0</v>
      </c>
      <c r="B79" s="93"/>
      <c r="C79" s="84">
        <v>0.0</v>
      </c>
      <c r="D79" s="49"/>
      <c r="E79" s="49"/>
      <c r="F79" s="85">
        <v>0.0</v>
      </c>
      <c r="G79" s="94"/>
      <c r="H79" s="49"/>
      <c r="I79" s="188">
        <v>413.61</v>
      </c>
      <c r="J79" s="31" t="s">
        <v>457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46179.0</v>
      </c>
      <c r="B80" s="93"/>
      <c r="C80" s="84">
        <v>0.0</v>
      </c>
      <c r="D80" s="49"/>
      <c r="E80" s="49"/>
      <c r="F80" s="85">
        <v>0.0</v>
      </c>
      <c r="G80" s="94"/>
      <c r="H80" s="49"/>
      <c r="I80" s="188">
        <v>737.53</v>
      </c>
      <c r="J80" s="31" t="s">
        <v>451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46178.0</v>
      </c>
      <c r="B81" s="93"/>
      <c r="C81" s="84">
        <v>7989.4</v>
      </c>
      <c r="D81" s="85">
        <v>7989.4</v>
      </c>
      <c r="E81" s="49"/>
      <c r="F81" s="85">
        <v>48.0</v>
      </c>
      <c r="G81" s="113">
        <v>48.0</v>
      </c>
      <c r="H81" s="85">
        <v>166.44583333333333</v>
      </c>
      <c r="I81" s="188">
        <v>254.6</v>
      </c>
      <c r="J81" s="31" t="s">
        <v>454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46177.0</v>
      </c>
      <c r="B82" s="93"/>
      <c r="C82" s="84">
        <v>7085.0</v>
      </c>
      <c r="D82" s="85">
        <v>7085.0</v>
      </c>
      <c r="E82" s="49"/>
      <c r="F82" s="85">
        <v>41.0</v>
      </c>
      <c r="G82" s="113">
        <v>41.0</v>
      </c>
      <c r="H82" s="85">
        <v>172.8048780487805</v>
      </c>
      <c r="I82" s="188">
        <v>105.32</v>
      </c>
      <c r="J82" s="31" t="s">
        <v>455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46176.0</v>
      </c>
      <c r="B83" s="84">
        <v>813.0</v>
      </c>
      <c r="C83" s="93"/>
      <c r="D83" s="85">
        <v>813.0</v>
      </c>
      <c r="E83" s="85">
        <v>5.0</v>
      </c>
      <c r="F83" s="49"/>
      <c r="G83" s="113">
        <v>5.0</v>
      </c>
      <c r="H83" s="85">
        <v>162.6</v>
      </c>
      <c r="I83" s="189"/>
      <c r="J83" s="31" t="s">
        <v>456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46174.0</v>
      </c>
      <c r="B84" s="93"/>
      <c r="C84" s="84">
        <v>8846.35</v>
      </c>
      <c r="D84" s="85">
        <v>8846.35</v>
      </c>
      <c r="E84" s="49"/>
      <c r="F84" s="85">
        <v>54.0</v>
      </c>
      <c r="G84" s="113">
        <v>54.0</v>
      </c>
      <c r="H84" s="85">
        <v>163.8212962962963</v>
      </c>
      <c r="I84" s="188">
        <v>300.34</v>
      </c>
      <c r="J84" s="31" t="s">
        <v>452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46172.0</v>
      </c>
      <c r="B85" s="93"/>
      <c r="C85" s="84">
        <v>0.0</v>
      </c>
      <c r="D85" s="49"/>
      <c r="E85" s="49"/>
      <c r="F85" s="85">
        <v>0.0</v>
      </c>
      <c r="G85" s="94"/>
      <c r="H85" s="49"/>
      <c r="I85" s="188">
        <v>225.96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46171.0</v>
      </c>
      <c r="B86" s="84">
        <v>1214.0</v>
      </c>
      <c r="C86" s="84">
        <v>7349.6</v>
      </c>
      <c r="D86" s="85">
        <v>8563.6</v>
      </c>
      <c r="E86" s="85">
        <v>7.0</v>
      </c>
      <c r="F86" s="85">
        <v>40.0</v>
      </c>
      <c r="G86" s="113">
        <v>47.0</v>
      </c>
      <c r="H86" s="85">
        <v>182.20425531914896</v>
      </c>
      <c r="I86" s="188">
        <v>235.33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46170.0</v>
      </c>
      <c r="B87" s="93"/>
      <c r="C87" s="84">
        <v>9864.8</v>
      </c>
      <c r="D87" s="85">
        <v>9864.8</v>
      </c>
      <c r="E87" s="49"/>
      <c r="F87" s="85">
        <v>52.0</v>
      </c>
      <c r="G87" s="113">
        <v>52.0</v>
      </c>
      <c r="H87" s="85">
        <v>189.7076923076923</v>
      </c>
      <c r="I87" s="188">
        <v>394.54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46169.0</v>
      </c>
      <c r="B88" s="84">
        <v>98.0</v>
      </c>
      <c r="C88" s="84">
        <v>6440.8</v>
      </c>
      <c r="D88" s="85">
        <v>6538.8</v>
      </c>
      <c r="E88" s="85">
        <v>1.0</v>
      </c>
      <c r="F88" s="85">
        <v>37.0</v>
      </c>
      <c r="G88" s="113">
        <v>38.0</v>
      </c>
      <c r="H88" s="85">
        <v>172.07368421052632</v>
      </c>
      <c r="I88" s="188">
        <v>343.99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46168.0</v>
      </c>
      <c r="B89" s="84">
        <v>228.0</v>
      </c>
      <c r="C89" s="84">
        <v>7262.8</v>
      </c>
      <c r="D89" s="85">
        <v>7490.8</v>
      </c>
      <c r="E89" s="85">
        <v>2.0</v>
      </c>
      <c r="F89" s="85">
        <v>49.0</v>
      </c>
      <c r="G89" s="113">
        <v>51.0</v>
      </c>
      <c r="H89" s="85">
        <v>146.87843137254902</v>
      </c>
      <c r="I89" s="188">
        <v>207.73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46166.0</v>
      </c>
      <c r="B90" s="93"/>
      <c r="C90" s="84">
        <v>0.0</v>
      </c>
      <c r="D90" s="49"/>
      <c r="E90" s="49"/>
      <c r="F90" s="85">
        <v>0.0</v>
      </c>
      <c r="G90" s="94"/>
      <c r="H90" s="49"/>
      <c r="I90" s="188">
        <v>56.31</v>
      </c>
      <c r="J90" s="31" t="s">
        <v>457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46165.0</v>
      </c>
      <c r="B91" s="93"/>
      <c r="C91" s="84">
        <v>537.8</v>
      </c>
      <c r="D91" s="85">
        <v>537.8</v>
      </c>
      <c r="E91" s="49"/>
      <c r="F91" s="85">
        <v>3.0</v>
      </c>
      <c r="G91" s="113">
        <v>3.0</v>
      </c>
      <c r="H91" s="85">
        <v>179.26666666666665</v>
      </c>
      <c r="I91" s="188">
        <v>327.79</v>
      </c>
      <c r="J91" s="31" t="s">
        <v>451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46164.0</v>
      </c>
      <c r="B92" s="84">
        <v>1467.0</v>
      </c>
      <c r="C92" s="84">
        <v>7198.0</v>
      </c>
      <c r="D92" s="85">
        <v>8665.0</v>
      </c>
      <c r="E92" s="85">
        <v>8.0</v>
      </c>
      <c r="F92" s="85">
        <v>39.0</v>
      </c>
      <c r="G92" s="113">
        <v>47.0</v>
      </c>
      <c r="H92" s="85">
        <v>184.36170212765958</v>
      </c>
      <c r="I92" s="188">
        <v>583.81</v>
      </c>
      <c r="J92" s="31" t="s">
        <v>454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46163.0</v>
      </c>
      <c r="B93" s="93"/>
      <c r="C93" s="84">
        <v>8336.2</v>
      </c>
      <c r="D93" s="85">
        <v>8336.2</v>
      </c>
      <c r="E93" s="49"/>
      <c r="F93" s="85">
        <v>44.0</v>
      </c>
      <c r="G93" s="113">
        <v>44.0</v>
      </c>
      <c r="H93" s="85">
        <v>189.45909090909092</v>
      </c>
      <c r="I93" s="188">
        <v>700.98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46162.0</v>
      </c>
      <c r="B94" s="93"/>
      <c r="C94" s="84">
        <v>10710.7</v>
      </c>
      <c r="D94" s="85">
        <v>10710.7</v>
      </c>
      <c r="E94" s="49"/>
      <c r="F94" s="85">
        <v>56.0</v>
      </c>
      <c r="G94" s="113">
        <v>56.0</v>
      </c>
      <c r="H94" s="85">
        <v>191.26250000000002</v>
      </c>
      <c r="I94" s="188">
        <v>160.65</v>
      </c>
      <c r="J94" s="31" t="s">
        <v>456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46161.0</v>
      </c>
      <c r="B95" s="93"/>
      <c r="C95" s="84">
        <v>5794.8</v>
      </c>
      <c r="D95" s="85">
        <v>5794.8</v>
      </c>
      <c r="E95" s="49"/>
      <c r="F95" s="85">
        <v>33.0</v>
      </c>
      <c r="G95" s="113">
        <v>33.0</v>
      </c>
      <c r="H95" s="85">
        <v>175.6</v>
      </c>
      <c r="I95" s="188">
        <v>0.0</v>
      </c>
      <c r="J95" s="31" t="s">
        <v>453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46160.0</v>
      </c>
      <c r="B96" s="84">
        <v>2115.0</v>
      </c>
      <c r="C96" s="84">
        <v>7571.4</v>
      </c>
      <c r="D96" s="85">
        <v>9686.4</v>
      </c>
      <c r="E96" s="85">
        <v>9.0</v>
      </c>
      <c r="F96" s="85">
        <v>43.0</v>
      </c>
      <c r="G96" s="113">
        <v>52.0</v>
      </c>
      <c r="H96" s="85">
        <v>186.27692307692308</v>
      </c>
      <c r="I96" s="188">
        <v>0.0</v>
      </c>
      <c r="J96" s="31" t="s">
        <v>452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46159.0</v>
      </c>
      <c r="B97" s="84">
        <v>30.0</v>
      </c>
      <c r="C97" s="84">
        <v>0.0</v>
      </c>
      <c r="D97" s="85">
        <v>30.0</v>
      </c>
      <c r="E97" s="85">
        <v>1.0</v>
      </c>
      <c r="F97" s="85">
        <v>0.0</v>
      </c>
      <c r="G97" s="113">
        <v>1.0</v>
      </c>
      <c r="H97" s="85">
        <v>30.0</v>
      </c>
      <c r="I97" s="188">
        <v>0.0</v>
      </c>
      <c r="J97" s="31" t="s">
        <v>457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46158.0</v>
      </c>
      <c r="B98" s="93"/>
      <c r="C98" s="84">
        <v>0.0</v>
      </c>
      <c r="D98" s="49"/>
      <c r="E98" s="49"/>
      <c r="F98" s="85">
        <v>0.0</v>
      </c>
      <c r="G98" s="94"/>
      <c r="H98" s="49"/>
      <c r="I98" s="188">
        <v>217.75</v>
      </c>
      <c r="J98" s="31" t="s">
        <v>451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46157.0</v>
      </c>
      <c r="B99" s="93"/>
      <c r="C99" s="84">
        <v>9029.0</v>
      </c>
      <c r="D99" s="85">
        <v>9029.0</v>
      </c>
      <c r="E99" s="49"/>
      <c r="F99" s="85">
        <v>51.0</v>
      </c>
      <c r="G99" s="113">
        <v>51.0</v>
      </c>
      <c r="H99" s="85">
        <v>177.0392156862745</v>
      </c>
      <c r="I99" s="188">
        <v>162.17</v>
      </c>
      <c r="J99" s="31" t="s">
        <v>454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46156.0</v>
      </c>
      <c r="B100" s="93"/>
      <c r="C100" s="84">
        <v>10531.0</v>
      </c>
      <c r="D100" s="85">
        <v>10531.0</v>
      </c>
      <c r="E100" s="49"/>
      <c r="F100" s="85">
        <v>59.0</v>
      </c>
      <c r="G100" s="113">
        <v>59.0</v>
      </c>
      <c r="H100" s="85">
        <v>178.4915254237288</v>
      </c>
      <c r="I100" s="188">
        <v>0.0</v>
      </c>
      <c r="J100" s="31" t="s">
        <v>455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46155.0</v>
      </c>
      <c r="B101" s="93"/>
      <c r="C101" s="84">
        <v>8361.0</v>
      </c>
      <c r="D101" s="85">
        <v>8361.0</v>
      </c>
      <c r="E101" s="49"/>
      <c r="F101" s="85">
        <v>50.0</v>
      </c>
      <c r="G101" s="113">
        <v>50.0</v>
      </c>
      <c r="H101" s="85">
        <v>167.22</v>
      </c>
      <c r="I101" s="188">
        <v>331.36</v>
      </c>
      <c r="J101" s="31" t="s">
        <v>456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46154.0</v>
      </c>
      <c r="B102" s="84">
        <v>392.0</v>
      </c>
      <c r="C102" s="84">
        <v>4146.0</v>
      </c>
      <c r="D102" s="85">
        <v>4538.0</v>
      </c>
      <c r="E102" s="85">
        <v>2.0</v>
      </c>
      <c r="F102" s="85">
        <v>30.0</v>
      </c>
      <c r="G102" s="113">
        <v>32.0</v>
      </c>
      <c r="H102" s="85">
        <v>141.8125</v>
      </c>
      <c r="I102" s="188">
        <v>0.0</v>
      </c>
      <c r="J102" s="31" t="s">
        <v>453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46153.0</v>
      </c>
      <c r="B103" s="84">
        <v>143.0</v>
      </c>
      <c r="C103" s="84">
        <v>0.0</v>
      </c>
      <c r="D103" s="85">
        <v>143.0</v>
      </c>
      <c r="E103" s="85">
        <v>1.0</v>
      </c>
      <c r="F103" s="85">
        <v>0.0</v>
      </c>
      <c r="G103" s="113">
        <v>1.0</v>
      </c>
      <c r="H103" s="85">
        <v>143.0</v>
      </c>
      <c r="I103" s="188">
        <v>205.89</v>
      </c>
      <c r="J103" s="31" t="s">
        <v>452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46151.0</v>
      </c>
      <c r="B104" s="93"/>
      <c r="C104" s="84">
        <v>40.0</v>
      </c>
      <c r="D104" s="85">
        <v>40.0</v>
      </c>
      <c r="E104" s="49"/>
      <c r="F104" s="85">
        <v>1.0</v>
      </c>
      <c r="G104" s="113">
        <v>1.0</v>
      </c>
      <c r="H104" s="85">
        <v>40.0</v>
      </c>
      <c r="I104" s="188">
        <v>372.49</v>
      </c>
      <c r="J104" s="31" t="s">
        <v>451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46150.0</v>
      </c>
      <c r="B105" s="93"/>
      <c r="C105" s="84">
        <v>8011.9</v>
      </c>
      <c r="D105" s="85">
        <v>8011.9</v>
      </c>
      <c r="E105" s="49"/>
      <c r="F105" s="85">
        <v>47.0</v>
      </c>
      <c r="G105" s="113">
        <v>47.0</v>
      </c>
      <c r="H105" s="85">
        <v>170.46595744680852</v>
      </c>
      <c r="I105" s="188">
        <v>1185.91</v>
      </c>
      <c r="J105" s="31" t="s">
        <v>454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46149.0</v>
      </c>
      <c r="B106" s="93"/>
      <c r="C106" s="84">
        <v>11596.15</v>
      </c>
      <c r="D106" s="85">
        <v>11596.15</v>
      </c>
      <c r="E106" s="49"/>
      <c r="F106" s="85">
        <v>58.0</v>
      </c>
      <c r="G106" s="113">
        <v>58.0</v>
      </c>
      <c r="H106" s="85">
        <v>199.93362068965516</v>
      </c>
      <c r="I106" s="188">
        <v>545.28</v>
      </c>
      <c r="J106" s="31" t="s">
        <v>455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46148.0</v>
      </c>
      <c r="B107" s="84">
        <v>175.0</v>
      </c>
      <c r="C107" s="84">
        <v>7215.9</v>
      </c>
      <c r="D107" s="85">
        <v>7390.9</v>
      </c>
      <c r="E107" s="85">
        <v>1.0</v>
      </c>
      <c r="F107" s="85">
        <v>45.0</v>
      </c>
      <c r="G107" s="113">
        <v>46.0</v>
      </c>
      <c r="H107" s="85">
        <v>160.6717391304348</v>
      </c>
      <c r="I107" s="188">
        <v>224.93</v>
      </c>
      <c r="J107" s="31" t="s">
        <v>456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46147.0</v>
      </c>
      <c r="B108" s="93"/>
      <c r="C108" s="84">
        <v>7613.3</v>
      </c>
      <c r="D108" s="85">
        <v>7613.3</v>
      </c>
      <c r="E108" s="49"/>
      <c r="F108" s="85">
        <v>46.0</v>
      </c>
      <c r="G108" s="113">
        <v>46.0</v>
      </c>
      <c r="H108" s="85">
        <v>165.50652173913045</v>
      </c>
      <c r="I108" s="188">
        <v>1751.02</v>
      </c>
      <c r="J108" s="31" t="s">
        <v>453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46146.0</v>
      </c>
      <c r="B109" s="93"/>
      <c r="C109" s="84">
        <v>10506.0</v>
      </c>
      <c r="D109" s="85">
        <v>10506.0</v>
      </c>
      <c r="E109" s="49"/>
      <c r="F109" s="85">
        <v>58.0</v>
      </c>
      <c r="G109" s="113">
        <v>58.0</v>
      </c>
      <c r="H109" s="85">
        <v>181.13793103448276</v>
      </c>
      <c r="I109" s="188">
        <v>0.0</v>
      </c>
      <c r="J109" s="31" t="s">
        <v>452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46145.0</v>
      </c>
      <c r="B110" s="93"/>
      <c r="C110" s="84">
        <v>35.0</v>
      </c>
      <c r="D110" s="85">
        <v>35.0</v>
      </c>
      <c r="E110" s="49"/>
      <c r="F110" s="85">
        <v>1.0</v>
      </c>
      <c r="G110" s="113">
        <v>1.0</v>
      </c>
      <c r="H110" s="85">
        <v>35.0</v>
      </c>
      <c r="I110" s="188">
        <v>0.0</v>
      </c>
      <c r="J110" s="31" t="s">
        <v>457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46144.0</v>
      </c>
      <c r="B111" s="93"/>
      <c r="C111" s="84">
        <v>70.0</v>
      </c>
      <c r="D111" s="85">
        <v>70.0</v>
      </c>
      <c r="E111" s="49"/>
      <c r="F111" s="85">
        <v>2.0</v>
      </c>
      <c r="G111" s="113">
        <v>2.0</v>
      </c>
      <c r="H111" s="85">
        <v>35.0</v>
      </c>
      <c r="I111" s="188">
        <v>0.0</v>
      </c>
      <c r="J111" s="31" t="s">
        <v>451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46143.0</v>
      </c>
      <c r="B112" s="93"/>
      <c r="C112" s="84">
        <v>0.0</v>
      </c>
      <c r="D112" s="49"/>
      <c r="E112" s="49"/>
      <c r="F112" s="85">
        <v>0.0</v>
      </c>
      <c r="G112" s="94"/>
      <c r="H112" s="49"/>
      <c r="I112" s="188">
        <v>65.74</v>
      </c>
      <c r="J112" s="31" t="s">
        <v>454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46142.0</v>
      </c>
      <c r="B113" s="84">
        <v>530.0</v>
      </c>
      <c r="C113" s="84">
        <v>8027.9</v>
      </c>
      <c r="D113" s="85">
        <v>8557.9</v>
      </c>
      <c r="E113" s="85">
        <v>2.0</v>
      </c>
      <c r="F113" s="85">
        <v>42.0</v>
      </c>
      <c r="G113" s="113">
        <v>44.0</v>
      </c>
      <c r="H113" s="85">
        <v>194.49772727272727</v>
      </c>
      <c r="I113" s="188">
        <v>1423.54</v>
      </c>
      <c r="J113" s="31" t="s">
        <v>455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46141.0</v>
      </c>
      <c r="B114" s="84">
        <v>98.0</v>
      </c>
      <c r="C114" s="84">
        <v>9589.0</v>
      </c>
      <c r="D114" s="85">
        <v>9687.0</v>
      </c>
      <c r="E114" s="85">
        <v>1.0</v>
      </c>
      <c r="F114" s="85">
        <v>45.0</v>
      </c>
      <c r="G114" s="113">
        <v>46.0</v>
      </c>
      <c r="H114" s="85">
        <v>210.58695652173913</v>
      </c>
      <c r="I114" s="188">
        <v>158.81</v>
      </c>
      <c r="J114" s="31" t="s">
        <v>456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46140.0</v>
      </c>
      <c r="B115" s="84">
        <v>246.0</v>
      </c>
      <c r="C115" s="84">
        <v>8469.2</v>
      </c>
      <c r="D115" s="85">
        <v>8715.2</v>
      </c>
      <c r="E115" s="85">
        <v>2.0</v>
      </c>
      <c r="F115" s="85">
        <v>49.0</v>
      </c>
      <c r="G115" s="113">
        <v>51.0</v>
      </c>
      <c r="H115" s="85">
        <v>170.88627450980394</v>
      </c>
      <c r="I115" s="188">
        <v>77.86</v>
      </c>
      <c r="J115" s="31" t="s">
        <v>453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46139.0</v>
      </c>
      <c r="B116" s="93"/>
      <c r="C116" s="84">
        <v>6962.6</v>
      </c>
      <c r="D116" s="85">
        <v>6962.6</v>
      </c>
      <c r="E116" s="49"/>
      <c r="F116" s="85">
        <v>39.0</v>
      </c>
      <c r="G116" s="113">
        <v>39.0</v>
      </c>
      <c r="H116" s="85">
        <v>178.52820512820514</v>
      </c>
      <c r="I116" s="188">
        <v>178.32</v>
      </c>
      <c r="J116" s="31" t="s">
        <v>452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46138.0</v>
      </c>
      <c r="B117" s="93"/>
      <c r="C117" s="84">
        <v>70.0</v>
      </c>
      <c r="D117" s="85">
        <v>70.0</v>
      </c>
      <c r="E117" s="49"/>
      <c r="F117" s="85">
        <v>1.0</v>
      </c>
      <c r="G117" s="113">
        <v>1.0</v>
      </c>
      <c r="H117" s="85">
        <v>70.0</v>
      </c>
      <c r="I117" s="188">
        <v>55.69</v>
      </c>
      <c r="J117" s="31" t="s">
        <v>457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46137.0</v>
      </c>
      <c r="B118" s="93"/>
      <c r="C118" s="84">
        <v>249.0</v>
      </c>
      <c r="D118" s="85">
        <v>249.0</v>
      </c>
      <c r="E118" s="49"/>
      <c r="F118" s="85">
        <v>4.0</v>
      </c>
      <c r="G118" s="113">
        <v>4.0</v>
      </c>
      <c r="H118" s="85">
        <v>62.25</v>
      </c>
      <c r="I118" s="188">
        <v>59.1</v>
      </c>
      <c r="J118" s="31" t="s">
        <v>451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46136.0</v>
      </c>
      <c r="B119" s="84">
        <v>98.0</v>
      </c>
      <c r="C119" s="84">
        <v>11775.3</v>
      </c>
      <c r="D119" s="85">
        <v>11873.3</v>
      </c>
      <c r="E119" s="85">
        <v>1.0</v>
      </c>
      <c r="F119" s="85">
        <v>56.0</v>
      </c>
      <c r="G119" s="113">
        <v>57.0</v>
      </c>
      <c r="H119" s="85">
        <v>208.3035087719298</v>
      </c>
      <c r="I119" s="188">
        <v>434.84</v>
      </c>
      <c r="J119" s="31" t="s">
        <v>454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46134.0</v>
      </c>
      <c r="B120" s="93"/>
      <c r="C120" s="84">
        <v>10537.75</v>
      </c>
      <c r="D120" s="85">
        <v>10537.75</v>
      </c>
      <c r="E120" s="49"/>
      <c r="F120" s="85">
        <v>54.0</v>
      </c>
      <c r="G120" s="113">
        <v>54.0</v>
      </c>
      <c r="H120" s="85">
        <v>195.1435185185185</v>
      </c>
      <c r="I120" s="188">
        <v>105.49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46133.0</v>
      </c>
      <c r="B121" s="93"/>
      <c r="C121" s="84">
        <v>8751.2</v>
      </c>
      <c r="D121" s="85">
        <v>8751.2</v>
      </c>
      <c r="E121" s="49"/>
      <c r="F121" s="85">
        <v>55.0</v>
      </c>
      <c r="G121" s="113">
        <v>55.0</v>
      </c>
      <c r="H121" s="85">
        <v>159.11272727272728</v>
      </c>
      <c r="I121" s="188">
        <v>334.87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46132.0</v>
      </c>
      <c r="B122" s="84">
        <v>148.0</v>
      </c>
      <c r="C122" s="84">
        <v>6582.8</v>
      </c>
      <c r="D122" s="85">
        <v>6730.8</v>
      </c>
      <c r="E122" s="85">
        <v>1.0</v>
      </c>
      <c r="F122" s="85">
        <v>42.0</v>
      </c>
      <c r="G122" s="113">
        <v>43.0</v>
      </c>
      <c r="H122" s="85">
        <v>156.53023255813955</v>
      </c>
      <c r="I122" s="188">
        <v>0.0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46131.0</v>
      </c>
      <c r="B123" s="93"/>
      <c r="C123" s="84">
        <v>172.0</v>
      </c>
      <c r="D123" s="85">
        <v>172.0</v>
      </c>
      <c r="E123" s="49"/>
      <c r="F123" s="85">
        <v>4.0</v>
      </c>
      <c r="G123" s="113">
        <v>4.0</v>
      </c>
      <c r="H123" s="85">
        <v>43.0</v>
      </c>
      <c r="I123" s="188">
        <v>0.0</v>
      </c>
      <c r="J123" s="31" t="s">
        <v>457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46129.0</v>
      </c>
      <c r="B124" s="93"/>
      <c r="C124" s="84">
        <v>6966.6</v>
      </c>
      <c r="D124" s="85">
        <v>6966.6</v>
      </c>
      <c r="E124" s="49"/>
      <c r="F124" s="85">
        <v>43.0</v>
      </c>
      <c r="G124" s="113">
        <v>43.0</v>
      </c>
      <c r="H124" s="85">
        <v>162.0139534883721</v>
      </c>
      <c r="I124" s="188">
        <v>96.53</v>
      </c>
      <c r="J124" s="31" t="s">
        <v>454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46128.0</v>
      </c>
      <c r="B125" s="84">
        <v>98.0</v>
      </c>
      <c r="C125" s="84">
        <v>7864.75</v>
      </c>
      <c r="D125" s="85">
        <v>7962.75</v>
      </c>
      <c r="E125" s="85">
        <v>1.0</v>
      </c>
      <c r="F125" s="85">
        <v>46.0</v>
      </c>
      <c r="G125" s="113">
        <v>47.0</v>
      </c>
      <c r="H125" s="85">
        <v>169.42021276595744</v>
      </c>
      <c r="I125" s="188">
        <v>541.26</v>
      </c>
      <c r="J125" s="31" t="s">
        <v>455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46127.0</v>
      </c>
      <c r="B126" s="84">
        <v>375.0</v>
      </c>
      <c r="C126" s="84">
        <v>7062.1</v>
      </c>
      <c r="D126" s="85">
        <v>7437.1</v>
      </c>
      <c r="E126" s="85">
        <v>1.0</v>
      </c>
      <c r="F126" s="85">
        <v>53.0</v>
      </c>
      <c r="G126" s="113">
        <v>54.0</v>
      </c>
      <c r="H126" s="85">
        <v>137.72407407407408</v>
      </c>
      <c r="I126" s="188">
        <v>404.54</v>
      </c>
      <c r="J126" s="31" t="s">
        <v>456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46126.0</v>
      </c>
      <c r="B127" s="93"/>
      <c r="C127" s="84">
        <v>8522.2</v>
      </c>
      <c r="D127" s="85">
        <v>8522.2</v>
      </c>
      <c r="E127" s="49"/>
      <c r="F127" s="85">
        <v>53.0</v>
      </c>
      <c r="G127" s="113">
        <v>53.0</v>
      </c>
      <c r="H127" s="85">
        <v>160.79622641509437</v>
      </c>
      <c r="I127" s="188">
        <v>0.0</v>
      </c>
      <c r="J127" s="31" t="s">
        <v>453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46125.0</v>
      </c>
      <c r="B128" s="93"/>
      <c r="C128" s="84">
        <v>3146.0</v>
      </c>
      <c r="D128" s="85">
        <v>3146.0</v>
      </c>
      <c r="E128" s="49"/>
      <c r="F128" s="85">
        <v>21.0</v>
      </c>
      <c r="G128" s="113">
        <v>21.0</v>
      </c>
      <c r="H128" s="85">
        <v>149.8095238095238</v>
      </c>
      <c r="I128" s="188">
        <v>247.25</v>
      </c>
      <c r="J128" s="31" t="s">
        <v>452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46124.0</v>
      </c>
      <c r="B129" s="93"/>
      <c r="C129" s="84">
        <v>27.0</v>
      </c>
      <c r="D129" s="85">
        <v>27.0</v>
      </c>
      <c r="E129" s="49"/>
      <c r="F129" s="85">
        <v>1.0</v>
      </c>
      <c r="G129" s="113">
        <v>1.0</v>
      </c>
      <c r="H129" s="85">
        <v>27.0</v>
      </c>
      <c r="I129" s="188">
        <v>1033.97</v>
      </c>
      <c r="J129" s="31" t="s">
        <v>457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46123.0</v>
      </c>
      <c r="B130" s="93"/>
      <c r="C130" s="84">
        <v>567.0</v>
      </c>
      <c r="D130" s="85">
        <v>567.0</v>
      </c>
      <c r="E130" s="49"/>
      <c r="F130" s="85">
        <v>3.0</v>
      </c>
      <c r="G130" s="113">
        <v>3.0</v>
      </c>
      <c r="H130" s="85">
        <v>189.0</v>
      </c>
      <c r="I130" s="188">
        <v>0.0</v>
      </c>
      <c r="J130" s="31" t="s">
        <v>451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46122.0</v>
      </c>
      <c r="B131" s="84">
        <v>98.0</v>
      </c>
      <c r="C131" s="93"/>
      <c r="D131" s="85">
        <v>98.0</v>
      </c>
      <c r="E131" s="85">
        <v>1.0</v>
      </c>
      <c r="F131" s="49"/>
      <c r="G131" s="113">
        <v>1.0</v>
      </c>
      <c r="H131" s="85">
        <v>98.0</v>
      </c>
      <c r="I131" s="189"/>
      <c r="J131" s="31" t="s">
        <v>454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46121.0</v>
      </c>
      <c r="B132" s="84">
        <v>80.0</v>
      </c>
      <c r="C132" s="84">
        <v>7398.8</v>
      </c>
      <c r="D132" s="85">
        <v>7478.8</v>
      </c>
      <c r="E132" s="85">
        <v>1.0</v>
      </c>
      <c r="F132" s="85">
        <v>44.0</v>
      </c>
      <c r="G132" s="113">
        <v>45.0</v>
      </c>
      <c r="H132" s="85">
        <v>166.19555555555556</v>
      </c>
      <c r="I132" s="188">
        <v>804.25</v>
      </c>
      <c r="J132" s="31" t="s">
        <v>455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46120.0</v>
      </c>
      <c r="B133" s="93"/>
      <c r="C133" s="84">
        <v>8143.85</v>
      </c>
      <c r="D133" s="85">
        <v>8143.85</v>
      </c>
      <c r="E133" s="49"/>
      <c r="F133" s="85">
        <v>45.0</v>
      </c>
      <c r="G133" s="113">
        <v>45.0</v>
      </c>
      <c r="H133" s="85">
        <v>180.97444444444446</v>
      </c>
      <c r="I133" s="188">
        <v>1806.57</v>
      </c>
      <c r="J133" s="31" t="s">
        <v>456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46119.0</v>
      </c>
      <c r="B134" s="93"/>
      <c r="C134" s="84">
        <v>7916.0</v>
      </c>
      <c r="D134" s="85">
        <v>7916.0</v>
      </c>
      <c r="E134" s="49"/>
      <c r="F134" s="85">
        <v>48.0</v>
      </c>
      <c r="G134" s="113">
        <v>48.0</v>
      </c>
      <c r="H134" s="85">
        <v>164.91666666666666</v>
      </c>
      <c r="I134" s="188">
        <v>222.43</v>
      </c>
      <c r="J134" s="31" t="s">
        <v>453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46118.0</v>
      </c>
      <c r="B135" s="93"/>
      <c r="C135" s="84">
        <v>7462.4</v>
      </c>
      <c r="D135" s="85">
        <v>7462.4</v>
      </c>
      <c r="E135" s="49"/>
      <c r="F135" s="85">
        <v>43.0</v>
      </c>
      <c r="G135" s="113">
        <v>43.0</v>
      </c>
      <c r="H135" s="85">
        <v>173.5441860465116</v>
      </c>
      <c r="I135" s="188">
        <v>1778.35</v>
      </c>
      <c r="J135" s="31" t="s">
        <v>452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46117.0</v>
      </c>
      <c r="B136" s="93"/>
      <c r="C136" s="84">
        <v>471.4</v>
      </c>
      <c r="D136" s="85">
        <v>471.4</v>
      </c>
      <c r="E136" s="49"/>
      <c r="F136" s="85">
        <v>4.0</v>
      </c>
      <c r="G136" s="113">
        <v>4.0</v>
      </c>
      <c r="H136" s="85">
        <v>117.85</v>
      </c>
      <c r="I136" s="188">
        <v>1900.74</v>
      </c>
      <c r="J136" s="31" t="s">
        <v>457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46116.0</v>
      </c>
      <c r="B137" s="93"/>
      <c r="C137" s="84">
        <v>533.4</v>
      </c>
      <c r="D137" s="85">
        <v>533.4</v>
      </c>
      <c r="E137" s="49"/>
      <c r="F137" s="85">
        <v>4.0</v>
      </c>
      <c r="G137" s="113">
        <v>4.0</v>
      </c>
      <c r="H137" s="85">
        <v>133.35</v>
      </c>
      <c r="I137" s="188">
        <v>360.43</v>
      </c>
      <c r="J137" s="31" t="s">
        <v>451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46115.0</v>
      </c>
      <c r="B138" s="84">
        <v>230.6</v>
      </c>
      <c r="C138" s="84">
        <v>8464.4</v>
      </c>
      <c r="D138" s="85">
        <v>8695.0</v>
      </c>
      <c r="E138" s="85">
        <v>1.0</v>
      </c>
      <c r="F138" s="85">
        <v>54.0</v>
      </c>
      <c r="G138" s="113">
        <v>55.0</v>
      </c>
      <c r="H138" s="85">
        <v>158.0909090909091</v>
      </c>
      <c r="I138" s="188">
        <v>295.17</v>
      </c>
      <c r="J138" s="31" t="s">
        <v>454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46114.0</v>
      </c>
      <c r="B139" s="93"/>
      <c r="C139" s="84">
        <v>9409.4</v>
      </c>
      <c r="D139" s="85">
        <v>9409.4</v>
      </c>
      <c r="E139" s="49"/>
      <c r="F139" s="85">
        <v>54.0</v>
      </c>
      <c r="G139" s="113">
        <v>54.0</v>
      </c>
      <c r="H139" s="85">
        <v>174.24814814814815</v>
      </c>
      <c r="I139" s="188">
        <v>146.02</v>
      </c>
      <c r="J139" s="31" t="s">
        <v>455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46113.0</v>
      </c>
      <c r="B140" s="84">
        <v>198.0</v>
      </c>
      <c r="C140" s="84">
        <v>10665.75</v>
      </c>
      <c r="D140" s="85">
        <v>10863.75</v>
      </c>
      <c r="E140" s="85">
        <v>1.0</v>
      </c>
      <c r="F140" s="85">
        <v>59.0</v>
      </c>
      <c r="G140" s="113">
        <v>60.0</v>
      </c>
      <c r="H140" s="85">
        <v>181.0625</v>
      </c>
      <c r="I140" s="188">
        <v>0.0</v>
      </c>
      <c r="J140" s="31" t="s">
        <v>456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46112.0</v>
      </c>
      <c r="B141" s="93"/>
      <c r="C141" s="84">
        <v>6787.4</v>
      </c>
      <c r="D141" s="85">
        <v>6787.4</v>
      </c>
      <c r="E141" s="49"/>
      <c r="F141" s="85">
        <v>42.0</v>
      </c>
      <c r="G141" s="113">
        <v>42.0</v>
      </c>
      <c r="H141" s="85">
        <v>161.6047619047619</v>
      </c>
      <c r="I141" s="188">
        <v>0.0</v>
      </c>
      <c r="J141" s="31" t="s">
        <v>453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46111.0</v>
      </c>
      <c r="B142" s="93"/>
      <c r="C142" s="84">
        <v>8989.8</v>
      </c>
      <c r="D142" s="85">
        <v>8989.8</v>
      </c>
      <c r="E142" s="49"/>
      <c r="F142" s="85">
        <v>53.0</v>
      </c>
      <c r="G142" s="113">
        <v>53.0</v>
      </c>
      <c r="H142" s="85">
        <v>169.61886792452827</v>
      </c>
      <c r="I142" s="188">
        <v>152.59</v>
      </c>
      <c r="J142" s="31" t="s">
        <v>452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46110.0</v>
      </c>
      <c r="B143" s="93"/>
      <c r="C143" s="84">
        <v>651.2</v>
      </c>
      <c r="D143" s="85">
        <v>651.2</v>
      </c>
      <c r="E143" s="49"/>
      <c r="F143" s="85">
        <v>7.0</v>
      </c>
      <c r="G143" s="113">
        <v>7.0</v>
      </c>
      <c r="H143" s="85">
        <v>93.02857142857144</v>
      </c>
      <c r="I143" s="188">
        <v>847.74</v>
      </c>
      <c r="J143" s="31" t="s">
        <v>457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46109.0</v>
      </c>
      <c r="B144" s="93"/>
      <c r="C144" s="84">
        <v>460.0</v>
      </c>
      <c r="D144" s="85">
        <v>460.0</v>
      </c>
      <c r="E144" s="49"/>
      <c r="F144" s="85">
        <v>3.0</v>
      </c>
      <c r="G144" s="113">
        <v>3.0</v>
      </c>
      <c r="H144" s="85">
        <v>153.33333333333334</v>
      </c>
      <c r="I144" s="188">
        <v>672.91</v>
      </c>
      <c r="J144" s="31" t="s">
        <v>451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46108.0</v>
      </c>
      <c r="B145" s="93"/>
      <c r="C145" s="84">
        <v>13076.0</v>
      </c>
      <c r="D145" s="85">
        <v>13076.0</v>
      </c>
      <c r="E145" s="49"/>
      <c r="F145" s="85">
        <v>76.0</v>
      </c>
      <c r="G145" s="113">
        <v>76.0</v>
      </c>
      <c r="H145" s="85">
        <v>172.05263157894737</v>
      </c>
      <c r="I145" s="188">
        <v>489.26</v>
      </c>
      <c r="J145" s="31" t="s">
        <v>454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46107.0</v>
      </c>
      <c r="B146" s="93"/>
      <c r="C146" s="84">
        <v>9782.8</v>
      </c>
      <c r="D146" s="85">
        <v>9782.8</v>
      </c>
      <c r="E146" s="49"/>
      <c r="F146" s="85">
        <v>56.0</v>
      </c>
      <c r="G146" s="113">
        <v>56.0</v>
      </c>
      <c r="H146" s="85">
        <v>174.69285714285712</v>
      </c>
      <c r="I146" s="188">
        <v>1150.0</v>
      </c>
      <c r="J146" s="31" t="s">
        <v>455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46106.0</v>
      </c>
      <c r="B147" s="93"/>
      <c r="C147" s="84">
        <v>9163.8</v>
      </c>
      <c r="D147" s="85">
        <v>9163.8</v>
      </c>
      <c r="E147" s="49"/>
      <c r="F147" s="85">
        <v>53.0</v>
      </c>
      <c r="G147" s="113">
        <v>53.0</v>
      </c>
      <c r="H147" s="85">
        <v>172.9018867924528</v>
      </c>
      <c r="I147" s="188">
        <v>331.85</v>
      </c>
      <c r="J147" s="31" t="s">
        <v>456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46105.0</v>
      </c>
      <c r="B148" s="93"/>
      <c r="C148" s="84">
        <v>8103.0</v>
      </c>
      <c r="D148" s="85">
        <v>8103.0</v>
      </c>
      <c r="E148" s="49"/>
      <c r="F148" s="85">
        <v>44.0</v>
      </c>
      <c r="G148" s="113">
        <v>44.0</v>
      </c>
      <c r="H148" s="85">
        <v>184.1590909090909</v>
      </c>
      <c r="I148" s="188">
        <v>27.63</v>
      </c>
      <c r="J148" s="31" t="s">
        <v>453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46104.0</v>
      </c>
      <c r="B149" s="93"/>
      <c r="C149" s="84">
        <v>5928.0</v>
      </c>
      <c r="D149" s="85">
        <v>5928.0</v>
      </c>
      <c r="E149" s="49"/>
      <c r="F149" s="85">
        <v>36.0</v>
      </c>
      <c r="G149" s="113">
        <v>36.0</v>
      </c>
      <c r="H149" s="85">
        <v>164.66666666666666</v>
      </c>
      <c r="I149" s="188">
        <v>156.37</v>
      </c>
      <c r="J149" s="31" t="s">
        <v>452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46103.0</v>
      </c>
      <c r="B150" s="93"/>
      <c r="C150" s="84">
        <v>201.4</v>
      </c>
      <c r="D150" s="85">
        <v>201.4</v>
      </c>
      <c r="E150" s="49"/>
      <c r="F150" s="85">
        <v>2.0</v>
      </c>
      <c r="G150" s="113">
        <v>2.0</v>
      </c>
      <c r="H150" s="85">
        <v>100.7</v>
      </c>
      <c r="I150" s="188">
        <v>512.03</v>
      </c>
      <c r="J150" s="31" t="s">
        <v>457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46102.0</v>
      </c>
      <c r="B151" s="93"/>
      <c r="C151" s="84">
        <v>245.2</v>
      </c>
      <c r="D151" s="85">
        <v>245.2</v>
      </c>
      <c r="E151" s="49"/>
      <c r="F151" s="85">
        <v>2.0</v>
      </c>
      <c r="G151" s="113">
        <v>2.0</v>
      </c>
      <c r="H151" s="85">
        <v>122.6</v>
      </c>
      <c r="I151" s="188">
        <v>0.0</v>
      </c>
      <c r="J151" s="31" t="s">
        <v>451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46101.0</v>
      </c>
      <c r="B152" s="93"/>
      <c r="C152" s="84">
        <v>12454.0</v>
      </c>
      <c r="D152" s="85">
        <v>12454.0</v>
      </c>
      <c r="E152" s="49"/>
      <c r="F152" s="85">
        <v>76.0</v>
      </c>
      <c r="G152" s="113">
        <v>76.0</v>
      </c>
      <c r="H152" s="85">
        <v>163.8684210526316</v>
      </c>
      <c r="I152" s="188">
        <v>416.57</v>
      </c>
      <c r="J152" s="31" t="s">
        <v>454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46100.0</v>
      </c>
      <c r="B153" s="93"/>
      <c r="C153" s="84">
        <v>10262.8</v>
      </c>
      <c r="D153" s="85">
        <v>10262.8</v>
      </c>
      <c r="E153" s="49"/>
      <c r="F153" s="85">
        <v>57.0</v>
      </c>
      <c r="G153" s="113">
        <v>57.0</v>
      </c>
      <c r="H153" s="85">
        <v>180.04912280701754</v>
      </c>
      <c r="I153" s="188">
        <v>127.47</v>
      </c>
      <c r="J153" s="31" t="s">
        <v>455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46099.0</v>
      </c>
      <c r="B154" s="93"/>
      <c r="C154" s="84">
        <v>10346.2</v>
      </c>
      <c r="D154" s="85">
        <v>10346.2</v>
      </c>
      <c r="E154" s="49"/>
      <c r="F154" s="85">
        <v>58.0</v>
      </c>
      <c r="G154" s="113">
        <v>58.0</v>
      </c>
      <c r="H154" s="85">
        <v>178.38275862068966</v>
      </c>
      <c r="I154" s="188">
        <v>360.4</v>
      </c>
      <c r="J154" s="31" t="s">
        <v>456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46098.0</v>
      </c>
      <c r="B155" s="93"/>
      <c r="C155" s="84">
        <v>8923.6</v>
      </c>
      <c r="D155" s="85">
        <v>8923.6</v>
      </c>
      <c r="E155" s="49"/>
      <c r="F155" s="85">
        <v>57.0</v>
      </c>
      <c r="G155" s="113">
        <v>57.0</v>
      </c>
      <c r="H155" s="85">
        <v>156.55438596491229</v>
      </c>
      <c r="I155" s="188">
        <v>93.32</v>
      </c>
      <c r="J155" s="31" t="s">
        <v>453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46097.0</v>
      </c>
      <c r="B156" s="93"/>
      <c r="C156" s="84">
        <v>8381.6</v>
      </c>
      <c r="D156" s="85">
        <v>8381.6</v>
      </c>
      <c r="E156" s="49"/>
      <c r="F156" s="85">
        <v>43.0</v>
      </c>
      <c r="G156" s="113">
        <v>43.0</v>
      </c>
      <c r="H156" s="85">
        <v>194.92093023255813</v>
      </c>
      <c r="I156" s="188">
        <v>0.0</v>
      </c>
      <c r="J156" s="31" t="s">
        <v>452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46096.0</v>
      </c>
      <c r="B157" s="93"/>
      <c r="C157" s="84">
        <v>35.0</v>
      </c>
      <c r="D157" s="85">
        <v>35.0</v>
      </c>
      <c r="E157" s="49"/>
      <c r="F157" s="85">
        <v>1.0</v>
      </c>
      <c r="G157" s="113">
        <v>1.0</v>
      </c>
      <c r="H157" s="85">
        <v>35.0</v>
      </c>
      <c r="I157" s="188">
        <v>0.0</v>
      </c>
      <c r="J157" s="31" t="s">
        <v>457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46095.0</v>
      </c>
      <c r="B158" s="93"/>
      <c r="C158" s="84">
        <v>150.0</v>
      </c>
      <c r="D158" s="85">
        <v>150.0</v>
      </c>
      <c r="E158" s="49"/>
      <c r="F158" s="85">
        <v>3.0</v>
      </c>
      <c r="G158" s="113">
        <v>3.0</v>
      </c>
      <c r="H158" s="85">
        <v>50.0</v>
      </c>
      <c r="I158" s="188">
        <v>0.0</v>
      </c>
      <c r="J158" s="31" t="s">
        <v>451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46094.0</v>
      </c>
      <c r="B159" s="93"/>
      <c r="C159" s="84">
        <v>10886.0</v>
      </c>
      <c r="D159" s="85">
        <v>10886.0</v>
      </c>
      <c r="E159" s="49"/>
      <c r="F159" s="85">
        <v>63.0</v>
      </c>
      <c r="G159" s="113">
        <v>63.0</v>
      </c>
      <c r="H159" s="85">
        <v>172.79365079365078</v>
      </c>
      <c r="I159" s="188">
        <v>512.39</v>
      </c>
      <c r="J159" s="31" t="s">
        <v>454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46093.0</v>
      </c>
      <c r="B160" s="93"/>
      <c r="C160" s="84">
        <v>9286.6</v>
      </c>
      <c r="D160" s="85">
        <v>9286.6</v>
      </c>
      <c r="E160" s="49"/>
      <c r="F160" s="85">
        <v>55.0</v>
      </c>
      <c r="G160" s="113">
        <v>55.0</v>
      </c>
      <c r="H160" s="85">
        <v>168.84727272727272</v>
      </c>
      <c r="I160" s="188">
        <v>300.34</v>
      </c>
      <c r="J160" s="31" t="s">
        <v>455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46092.0</v>
      </c>
      <c r="B161" s="93"/>
      <c r="C161" s="84">
        <v>10050.0</v>
      </c>
      <c r="D161" s="85">
        <v>10050.0</v>
      </c>
      <c r="E161" s="49"/>
      <c r="F161" s="85">
        <v>60.0</v>
      </c>
      <c r="G161" s="113">
        <v>60.0</v>
      </c>
      <c r="H161" s="85">
        <v>167.5</v>
      </c>
      <c r="I161" s="188">
        <v>0.0</v>
      </c>
      <c r="J161" s="31" t="s">
        <v>456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46091.0</v>
      </c>
      <c r="B162" s="93"/>
      <c r="C162" s="84">
        <v>7464.2</v>
      </c>
      <c r="D162" s="85">
        <v>7464.2</v>
      </c>
      <c r="E162" s="49"/>
      <c r="F162" s="85">
        <v>38.0</v>
      </c>
      <c r="G162" s="113">
        <v>38.0</v>
      </c>
      <c r="H162" s="85">
        <v>196.42631578947368</v>
      </c>
      <c r="I162" s="188">
        <v>151.95</v>
      </c>
      <c r="J162" s="31" t="s">
        <v>453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46090.0</v>
      </c>
      <c r="B163" s="93"/>
      <c r="C163" s="84">
        <v>0.0</v>
      </c>
      <c r="D163" s="49"/>
      <c r="E163" s="49"/>
      <c r="F163" s="85">
        <v>1.0</v>
      </c>
      <c r="G163" s="113">
        <v>1.0</v>
      </c>
      <c r="H163" s="85">
        <v>0.0</v>
      </c>
      <c r="I163" s="188">
        <v>0.0</v>
      </c>
      <c r="J163" s="31" t="s">
        <v>452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46089.0</v>
      </c>
      <c r="B164" s="93"/>
      <c r="C164" s="84">
        <v>70.0</v>
      </c>
      <c r="D164" s="85">
        <v>70.0</v>
      </c>
      <c r="E164" s="49"/>
      <c r="F164" s="85">
        <v>1.0</v>
      </c>
      <c r="G164" s="113">
        <v>1.0</v>
      </c>
      <c r="H164" s="85">
        <v>70.0</v>
      </c>
      <c r="I164" s="188">
        <v>0.0</v>
      </c>
      <c r="J164" s="31" t="s">
        <v>457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46088.0</v>
      </c>
      <c r="B165" s="93"/>
      <c r="C165" s="84">
        <v>411.8</v>
      </c>
      <c r="D165" s="85">
        <v>411.8</v>
      </c>
      <c r="E165" s="49"/>
      <c r="F165" s="85">
        <v>3.0</v>
      </c>
      <c r="G165" s="113">
        <v>3.0</v>
      </c>
      <c r="H165" s="85">
        <v>137.26666666666668</v>
      </c>
      <c r="I165" s="188">
        <v>947.77</v>
      </c>
      <c r="J165" s="31" t="s">
        <v>451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46087.0</v>
      </c>
      <c r="B166" s="93"/>
      <c r="C166" s="84">
        <v>6733.0</v>
      </c>
      <c r="D166" s="85">
        <v>6733.0</v>
      </c>
      <c r="E166" s="49"/>
      <c r="F166" s="85">
        <v>35.0</v>
      </c>
      <c r="G166" s="113">
        <v>35.0</v>
      </c>
      <c r="H166" s="85">
        <v>192.37142857142857</v>
      </c>
      <c r="I166" s="188">
        <v>575.99</v>
      </c>
      <c r="J166" s="31" t="s">
        <v>454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46086.0</v>
      </c>
      <c r="B167" s="93"/>
      <c r="C167" s="84">
        <v>9344.0</v>
      </c>
      <c r="D167" s="85">
        <v>9344.0</v>
      </c>
      <c r="E167" s="49"/>
      <c r="F167" s="85">
        <v>52.0</v>
      </c>
      <c r="G167" s="113">
        <v>52.0</v>
      </c>
      <c r="H167" s="85">
        <v>179.69230769230768</v>
      </c>
      <c r="I167" s="188">
        <v>83.0</v>
      </c>
      <c r="J167" s="31" t="s">
        <v>455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46085.0</v>
      </c>
      <c r="B168" s="93"/>
      <c r="C168" s="84">
        <v>5138.6</v>
      </c>
      <c r="D168" s="85">
        <v>5138.6</v>
      </c>
      <c r="E168" s="49"/>
      <c r="F168" s="85">
        <v>65.0</v>
      </c>
      <c r="G168" s="113">
        <v>65.0</v>
      </c>
      <c r="H168" s="85">
        <v>79.05538461538463</v>
      </c>
      <c r="I168" s="188">
        <v>112.63</v>
      </c>
      <c r="J168" s="31" t="s">
        <v>456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46084.0</v>
      </c>
      <c r="B169" s="93"/>
      <c r="C169" s="84">
        <v>10114.1</v>
      </c>
      <c r="D169" s="85">
        <v>10114.1</v>
      </c>
      <c r="E169" s="49"/>
      <c r="F169" s="85">
        <v>63.0</v>
      </c>
      <c r="G169" s="113">
        <v>63.0</v>
      </c>
      <c r="H169" s="85">
        <v>160.54126984126984</v>
      </c>
      <c r="I169" s="188">
        <v>0.0</v>
      </c>
      <c r="J169" s="31" t="s">
        <v>453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46083.0</v>
      </c>
      <c r="B170" s="93"/>
      <c r="C170" s="84">
        <v>12133.2</v>
      </c>
      <c r="D170" s="85">
        <v>12133.2</v>
      </c>
      <c r="E170" s="49"/>
      <c r="F170" s="85">
        <v>68.0</v>
      </c>
      <c r="G170" s="113">
        <v>68.0</v>
      </c>
      <c r="H170" s="85">
        <v>178.4294117647059</v>
      </c>
      <c r="I170" s="188">
        <v>0.0</v>
      </c>
      <c r="J170" s="31" t="s">
        <v>452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46082.0</v>
      </c>
      <c r="B171" s="93"/>
      <c r="C171" s="84">
        <v>577.8</v>
      </c>
      <c r="D171" s="85">
        <v>577.8</v>
      </c>
      <c r="E171" s="49"/>
      <c r="F171" s="85">
        <v>3.0</v>
      </c>
      <c r="G171" s="113">
        <v>3.0</v>
      </c>
      <c r="H171" s="85">
        <v>192.6</v>
      </c>
      <c r="I171" s="188">
        <v>541.88</v>
      </c>
      <c r="J171" s="31" t="s">
        <v>457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46081.0</v>
      </c>
      <c r="B172" s="93"/>
      <c r="C172" s="84">
        <v>493.4</v>
      </c>
      <c r="D172" s="85">
        <v>493.4</v>
      </c>
      <c r="E172" s="49"/>
      <c r="F172" s="85">
        <v>5.0</v>
      </c>
      <c r="G172" s="113">
        <v>5.0</v>
      </c>
      <c r="H172" s="85">
        <v>98.67999999999999</v>
      </c>
      <c r="I172" s="188">
        <v>0.0</v>
      </c>
      <c r="J172" s="31" t="s">
        <v>451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46080.0</v>
      </c>
      <c r="B173" s="93"/>
      <c r="C173" s="84">
        <v>11883.0</v>
      </c>
      <c r="D173" s="85">
        <v>11883.0</v>
      </c>
      <c r="E173" s="49"/>
      <c r="F173" s="85">
        <v>73.0</v>
      </c>
      <c r="G173" s="113">
        <v>73.0</v>
      </c>
      <c r="H173" s="85">
        <v>162.78082191780823</v>
      </c>
      <c r="I173" s="188">
        <v>0.0</v>
      </c>
      <c r="J173" s="31" t="s">
        <v>454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46079.0</v>
      </c>
      <c r="B174" s="93"/>
      <c r="C174" s="84">
        <v>11472.6</v>
      </c>
      <c r="D174" s="85">
        <v>11472.6</v>
      </c>
      <c r="E174" s="49"/>
      <c r="F174" s="85">
        <v>62.0</v>
      </c>
      <c r="G174" s="113">
        <v>62.0</v>
      </c>
      <c r="H174" s="85">
        <v>185.041935483871</v>
      </c>
      <c r="I174" s="188">
        <v>780.05</v>
      </c>
      <c r="J174" s="31" t="s">
        <v>455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46078.0</v>
      </c>
      <c r="B175" s="93"/>
      <c r="C175" s="84">
        <v>5316.6</v>
      </c>
      <c r="D175" s="85">
        <v>5316.6</v>
      </c>
      <c r="E175" s="49"/>
      <c r="F175" s="85">
        <v>48.0</v>
      </c>
      <c r="G175" s="113">
        <v>48.0</v>
      </c>
      <c r="H175" s="85">
        <v>110.7625</v>
      </c>
      <c r="I175" s="188">
        <v>0.0</v>
      </c>
      <c r="J175" s="31" t="s">
        <v>456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46077.0</v>
      </c>
      <c r="B176" s="93"/>
      <c r="C176" s="84">
        <v>9786.2</v>
      </c>
      <c r="D176" s="85">
        <v>9786.2</v>
      </c>
      <c r="E176" s="49"/>
      <c r="F176" s="85">
        <v>55.0</v>
      </c>
      <c r="G176" s="113">
        <v>55.0</v>
      </c>
      <c r="H176" s="85">
        <v>177.9309090909091</v>
      </c>
      <c r="I176" s="188">
        <v>0.0</v>
      </c>
      <c r="J176" s="31" t="s">
        <v>453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46076.0</v>
      </c>
      <c r="B177" s="93"/>
      <c r="C177" s="84">
        <v>0.0</v>
      </c>
      <c r="D177" s="49"/>
      <c r="E177" s="49"/>
      <c r="F177" s="85">
        <v>0.0</v>
      </c>
      <c r="G177" s="94"/>
      <c r="H177" s="49"/>
      <c r="I177" s="188">
        <v>1141.49</v>
      </c>
      <c r="J177" s="31" t="s">
        <v>452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46075.0</v>
      </c>
      <c r="B178" s="93"/>
      <c r="C178" s="84">
        <v>70.0</v>
      </c>
      <c r="D178" s="85">
        <v>70.0</v>
      </c>
      <c r="E178" s="49"/>
      <c r="F178" s="85">
        <v>1.0</v>
      </c>
      <c r="G178" s="113">
        <v>1.0</v>
      </c>
      <c r="H178" s="85">
        <v>70.0</v>
      </c>
      <c r="I178" s="188">
        <v>0.0</v>
      </c>
      <c r="J178" s="31" t="s">
        <v>457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46074.0</v>
      </c>
      <c r="B179" s="93"/>
      <c r="C179" s="84">
        <v>258.0</v>
      </c>
      <c r="D179" s="85">
        <v>258.0</v>
      </c>
      <c r="E179" s="49"/>
      <c r="F179" s="85">
        <v>1.0</v>
      </c>
      <c r="G179" s="113">
        <v>1.0</v>
      </c>
      <c r="H179" s="85">
        <v>258.0</v>
      </c>
      <c r="I179" s="188">
        <v>0.0</v>
      </c>
      <c r="J179" s="31" t="s">
        <v>451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46073.0</v>
      </c>
      <c r="B180" s="93"/>
      <c r="C180" s="84">
        <v>9198.0</v>
      </c>
      <c r="D180" s="85">
        <v>9198.0</v>
      </c>
      <c r="E180" s="49"/>
      <c r="F180" s="85">
        <v>55.0</v>
      </c>
      <c r="G180" s="113">
        <v>55.0</v>
      </c>
      <c r="H180" s="85">
        <v>167.23636363636365</v>
      </c>
      <c r="I180" s="188">
        <v>720.76</v>
      </c>
      <c r="J180" s="31" t="s">
        <v>454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46072.0</v>
      </c>
      <c r="B181" s="93"/>
      <c r="C181" s="84">
        <v>11785.8</v>
      </c>
      <c r="D181" s="85">
        <v>11785.8</v>
      </c>
      <c r="E181" s="49"/>
      <c r="F181" s="85">
        <v>60.0</v>
      </c>
      <c r="G181" s="113">
        <v>60.0</v>
      </c>
      <c r="H181" s="85">
        <v>196.42999999999998</v>
      </c>
      <c r="I181" s="188">
        <v>158.77</v>
      </c>
      <c r="J181" s="31" t="s">
        <v>455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46071.0</v>
      </c>
      <c r="B182" s="93"/>
      <c r="C182" s="84">
        <v>11420.8</v>
      </c>
      <c r="D182" s="85">
        <v>11420.8</v>
      </c>
      <c r="E182" s="49"/>
      <c r="F182" s="85">
        <v>66.0</v>
      </c>
      <c r="G182" s="113">
        <v>66.0</v>
      </c>
      <c r="H182" s="85">
        <v>173.04242424242423</v>
      </c>
      <c r="I182" s="188">
        <v>332.3</v>
      </c>
      <c r="J182" s="31" t="s">
        <v>456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46070.0</v>
      </c>
      <c r="B183" s="93"/>
      <c r="C183" s="84">
        <v>9622.8</v>
      </c>
      <c r="D183" s="85">
        <v>9622.8</v>
      </c>
      <c r="E183" s="49"/>
      <c r="F183" s="85">
        <v>63.0</v>
      </c>
      <c r="G183" s="113">
        <v>63.0</v>
      </c>
      <c r="H183" s="85">
        <v>152.74285714285713</v>
      </c>
      <c r="I183" s="188">
        <v>273.33</v>
      </c>
      <c r="J183" s="31" t="s">
        <v>453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46069.0</v>
      </c>
      <c r="B184" s="93"/>
      <c r="C184" s="84">
        <v>9965.8</v>
      </c>
      <c r="D184" s="85">
        <v>9965.8</v>
      </c>
      <c r="E184" s="49"/>
      <c r="F184" s="85">
        <v>58.0</v>
      </c>
      <c r="G184" s="113">
        <v>58.0</v>
      </c>
      <c r="H184" s="85">
        <v>171.82413793103447</v>
      </c>
      <c r="I184" s="188">
        <v>80.41</v>
      </c>
      <c r="J184" s="31" t="s">
        <v>452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46068.0</v>
      </c>
      <c r="B185" s="84"/>
      <c r="C185" s="84">
        <v>500.8</v>
      </c>
      <c r="D185" s="85">
        <v>500.8</v>
      </c>
      <c r="E185" s="85"/>
      <c r="F185" s="85">
        <v>5.0</v>
      </c>
      <c r="G185" s="50">
        <v>5.0</v>
      </c>
      <c r="H185" s="178">
        <v>100.16</v>
      </c>
      <c r="I185" s="188">
        <v>354.25</v>
      </c>
      <c r="J185" s="31" t="s">
        <v>457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46067.0</v>
      </c>
      <c r="B186" s="84"/>
      <c r="C186" s="84">
        <v>197.8</v>
      </c>
      <c r="D186" s="85">
        <v>197.8</v>
      </c>
      <c r="E186" s="85"/>
      <c r="F186" s="85">
        <v>3.0</v>
      </c>
      <c r="G186" s="50">
        <v>3.0</v>
      </c>
      <c r="H186" s="178">
        <v>65.93333333333334</v>
      </c>
      <c r="I186" s="188">
        <v>0.0</v>
      </c>
      <c r="J186" s="31" t="s">
        <v>451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46066.0</v>
      </c>
      <c r="B187" s="84"/>
      <c r="C187" s="84">
        <v>9042.6</v>
      </c>
      <c r="D187" s="85">
        <v>9042.6</v>
      </c>
      <c r="E187" s="85"/>
      <c r="F187" s="85">
        <v>53.0</v>
      </c>
      <c r="G187" s="50">
        <v>53.0</v>
      </c>
      <c r="H187" s="178">
        <v>170.61509433962266</v>
      </c>
      <c r="I187" s="188">
        <v>85.0</v>
      </c>
      <c r="J187" s="31" t="s">
        <v>454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46065.0</v>
      </c>
      <c r="B188" s="84"/>
      <c r="C188" s="84">
        <v>10410.35</v>
      </c>
      <c r="D188" s="85">
        <v>10410.35</v>
      </c>
      <c r="E188" s="85"/>
      <c r="F188" s="85">
        <v>54.0</v>
      </c>
      <c r="G188" s="50">
        <v>54.0</v>
      </c>
      <c r="H188" s="178">
        <v>192.78425925925927</v>
      </c>
      <c r="I188" s="188">
        <v>0.0</v>
      </c>
      <c r="J188" s="31" t="s">
        <v>455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46064.0</v>
      </c>
      <c r="B189" s="84">
        <v>215.0</v>
      </c>
      <c r="C189" s="84">
        <v>11345.6</v>
      </c>
      <c r="D189" s="85">
        <v>11560.6</v>
      </c>
      <c r="E189" s="85">
        <v>1.0</v>
      </c>
      <c r="F189" s="85">
        <v>60.0</v>
      </c>
      <c r="G189" s="50">
        <v>61.0</v>
      </c>
      <c r="H189" s="178">
        <v>189.51803278688524</v>
      </c>
      <c r="I189" s="188">
        <v>0.0</v>
      </c>
      <c r="J189" s="31" t="s">
        <v>456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46063.0</v>
      </c>
      <c r="B190" s="84">
        <v>428.0</v>
      </c>
      <c r="C190" s="84">
        <v>12081.0</v>
      </c>
      <c r="D190" s="85">
        <v>12509.0</v>
      </c>
      <c r="E190" s="85">
        <v>1.0</v>
      </c>
      <c r="F190" s="85">
        <v>75.0</v>
      </c>
      <c r="G190" s="50">
        <v>76.0</v>
      </c>
      <c r="H190" s="178">
        <v>164.5921052631579</v>
      </c>
      <c r="I190" s="188">
        <v>187.98</v>
      </c>
      <c r="J190" s="31" t="s">
        <v>453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46062.0</v>
      </c>
      <c r="B191" s="84"/>
      <c r="C191" s="84">
        <v>7919.8</v>
      </c>
      <c r="D191" s="85">
        <v>7919.8</v>
      </c>
      <c r="E191" s="85"/>
      <c r="F191" s="85">
        <v>48.0</v>
      </c>
      <c r="G191" s="50">
        <v>48.0</v>
      </c>
      <c r="H191" s="178">
        <v>164.99583333333334</v>
      </c>
      <c r="I191" s="188">
        <v>272.38</v>
      </c>
      <c r="J191" s="31" t="s">
        <v>452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46061.0</v>
      </c>
      <c r="B192" s="84"/>
      <c r="C192" s="84">
        <v>594.8</v>
      </c>
      <c r="D192" s="85">
        <v>594.8</v>
      </c>
      <c r="E192" s="85"/>
      <c r="F192" s="85">
        <v>4.0</v>
      </c>
      <c r="G192" s="50">
        <v>4.0</v>
      </c>
      <c r="H192" s="178">
        <v>148.7</v>
      </c>
      <c r="I192" s="188">
        <v>298.8</v>
      </c>
      <c r="J192" s="31" t="s">
        <v>457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46060.0</v>
      </c>
      <c r="B193" s="47"/>
      <c r="C193" s="47">
        <v>791.6</v>
      </c>
      <c r="D193" s="48">
        <v>791.6</v>
      </c>
      <c r="E193" s="48"/>
      <c r="F193" s="85">
        <v>6.0</v>
      </c>
      <c r="G193" s="50">
        <v>6.0</v>
      </c>
      <c r="H193" s="178">
        <v>131.93333333333334</v>
      </c>
      <c r="I193" s="188">
        <v>0.0</v>
      </c>
      <c r="J193" s="31" t="s">
        <v>451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46059.0</v>
      </c>
      <c r="B194" s="47"/>
      <c r="C194" s="47">
        <v>11951.6</v>
      </c>
      <c r="D194" s="48">
        <v>11951.6</v>
      </c>
      <c r="E194" s="48"/>
      <c r="F194" s="85">
        <v>76.0</v>
      </c>
      <c r="G194" s="54">
        <v>76.0</v>
      </c>
      <c r="H194" s="178">
        <v>157.2578947368421</v>
      </c>
      <c r="I194" s="188">
        <v>358.75</v>
      </c>
      <c r="J194" s="31" t="s">
        <v>454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46058.0</v>
      </c>
      <c r="B195" s="47"/>
      <c r="C195" s="47">
        <v>12151.6</v>
      </c>
      <c r="D195" s="48">
        <v>12151.6</v>
      </c>
      <c r="E195" s="48"/>
      <c r="F195" s="85">
        <v>68.0</v>
      </c>
      <c r="G195" s="54">
        <v>68.0</v>
      </c>
      <c r="H195" s="178">
        <v>178.70000000000002</v>
      </c>
      <c r="I195" s="188">
        <v>0.0</v>
      </c>
      <c r="J195" s="31" t="s">
        <v>455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46057.0</v>
      </c>
      <c r="B196" s="47"/>
      <c r="C196" s="47">
        <v>9864.6</v>
      </c>
      <c r="D196" s="48">
        <v>9864.6</v>
      </c>
      <c r="E196" s="48"/>
      <c r="F196" s="85">
        <v>58.0</v>
      </c>
      <c r="G196" s="54">
        <v>58.0</v>
      </c>
      <c r="H196" s="178">
        <v>170.0793103448276</v>
      </c>
      <c r="I196" s="188">
        <v>146.15</v>
      </c>
      <c r="J196" s="31" t="s">
        <v>456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46056.0</v>
      </c>
      <c r="B197" s="47"/>
      <c r="C197" s="47">
        <v>10898.0</v>
      </c>
      <c r="D197" s="48">
        <v>10898.0</v>
      </c>
      <c r="E197" s="48"/>
      <c r="F197" s="85">
        <v>61.0</v>
      </c>
      <c r="G197" s="54">
        <v>61.0</v>
      </c>
      <c r="H197" s="178">
        <v>178.65573770491804</v>
      </c>
      <c r="I197" s="188">
        <v>144.74</v>
      </c>
      <c r="J197" s="31" t="s">
        <v>453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46055.0</v>
      </c>
      <c r="B198" s="47"/>
      <c r="C198" s="47">
        <v>10822.95</v>
      </c>
      <c r="D198" s="48">
        <v>10822.95</v>
      </c>
      <c r="E198" s="48"/>
      <c r="F198" s="85">
        <v>56.0</v>
      </c>
      <c r="G198" s="54">
        <v>56.0</v>
      </c>
      <c r="H198" s="178">
        <v>193.2669642857143</v>
      </c>
      <c r="I198" s="188">
        <v>0.0</v>
      </c>
      <c r="J198" s="31" t="s">
        <v>452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46054.0</v>
      </c>
      <c r="B199" s="47"/>
      <c r="C199" s="47">
        <v>440.0</v>
      </c>
      <c r="D199" s="48">
        <v>440.0</v>
      </c>
      <c r="E199" s="48"/>
      <c r="F199" s="85">
        <v>2.0</v>
      </c>
      <c r="G199" s="54">
        <v>2.0</v>
      </c>
      <c r="H199" s="178">
        <v>220.0</v>
      </c>
      <c r="I199" s="188">
        <v>582.93</v>
      </c>
      <c r="J199" s="31" t="s">
        <v>457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46053.0</v>
      </c>
      <c r="B200" s="47"/>
      <c r="C200" s="47">
        <v>189.6</v>
      </c>
      <c r="D200" s="48">
        <v>189.6</v>
      </c>
      <c r="E200" s="48"/>
      <c r="F200" s="85">
        <v>4.0</v>
      </c>
      <c r="G200" s="54">
        <v>4.0</v>
      </c>
      <c r="H200" s="178">
        <v>47.4</v>
      </c>
      <c r="I200" s="188">
        <v>0.0</v>
      </c>
      <c r="J200" s="31" t="s">
        <v>451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46052.0</v>
      </c>
      <c r="B201" s="47">
        <v>208.0</v>
      </c>
      <c r="C201" s="47">
        <v>10350.6</v>
      </c>
      <c r="D201" s="48">
        <v>10558.6</v>
      </c>
      <c r="E201" s="48">
        <v>1.0</v>
      </c>
      <c r="F201" s="85">
        <v>60.0</v>
      </c>
      <c r="G201" s="54">
        <v>61.0</v>
      </c>
      <c r="H201" s="178">
        <v>173.09180327868853</v>
      </c>
      <c r="I201" s="188">
        <v>1038.02</v>
      </c>
      <c r="J201" s="31" t="s">
        <v>454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46051.0</v>
      </c>
      <c r="B202" s="47"/>
      <c r="C202" s="47">
        <v>11106.1</v>
      </c>
      <c r="D202" s="48">
        <v>11106.1</v>
      </c>
      <c r="E202" s="48"/>
      <c r="F202" s="85">
        <v>63.0</v>
      </c>
      <c r="G202" s="54">
        <v>63.0</v>
      </c>
      <c r="H202" s="178">
        <v>176.28730158730158</v>
      </c>
      <c r="I202" s="188">
        <v>475.77</v>
      </c>
      <c r="J202" s="31" t="s">
        <v>455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46050.0</v>
      </c>
      <c r="B203" s="47">
        <v>173.0</v>
      </c>
      <c r="C203" s="47">
        <v>11091.0</v>
      </c>
      <c r="D203" s="48">
        <v>11264.0</v>
      </c>
      <c r="E203" s="48">
        <v>1.0</v>
      </c>
      <c r="F203" s="85">
        <v>62.0</v>
      </c>
      <c r="G203" s="54">
        <v>63.0</v>
      </c>
      <c r="H203" s="178">
        <v>178.79365079365078</v>
      </c>
      <c r="I203" s="188">
        <v>158.81</v>
      </c>
      <c r="J203" s="31" t="s">
        <v>456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46049.0</v>
      </c>
      <c r="B204" s="47"/>
      <c r="C204" s="47">
        <v>8070.6</v>
      </c>
      <c r="D204" s="48">
        <v>8070.6</v>
      </c>
      <c r="E204" s="48"/>
      <c r="F204" s="85">
        <v>51.0</v>
      </c>
      <c r="G204" s="54">
        <v>51.0</v>
      </c>
      <c r="H204" s="178">
        <v>158.24705882352941</v>
      </c>
      <c r="I204" s="188">
        <v>0.0</v>
      </c>
      <c r="J204" s="31" t="s">
        <v>453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46048.0</v>
      </c>
      <c r="B205" s="47"/>
      <c r="C205" s="47">
        <v>8395.0</v>
      </c>
      <c r="D205" s="48">
        <v>8395.0</v>
      </c>
      <c r="E205" s="48"/>
      <c r="F205" s="85">
        <v>45.0</v>
      </c>
      <c r="G205" s="54">
        <v>45.0</v>
      </c>
      <c r="H205" s="178">
        <v>186.55555555555554</v>
      </c>
      <c r="I205" s="188">
        <v>0.0</v>
      </c>
      <c r="J205" s="31" t="s">
        <v>452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46047.0</v>
      </c>
      <c r="B206" s="47"/>
      <c r="C206" s="47">
        <v>103.0</v>
      </c>
      <c r="D206" s="48">
        <v>103.0</v>
      </c>
      <c r="E206" s="48"/>
      <c r="F206" s="85">
        <v>2.0</v>
      </c>
      <c r="G206" s="50">
        <v>2.0</v>
      </c>
      <c r="H206" s="178">
        <v>51.5</v>
      </c>
      <c r="I206" s="188">
        <v>115.09</v>
      </c>
      <c r="J206" s="31" t="s">
        <v>457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46046.0</v>
      </c>
      <c r="B207" s="47"/>
      <c r="C207" s="47">
        <v>826.6</v>
      </c>
      <c r="D207" s="48">
        <v>826.6</v>
      </c>
      <c r="E207" s="48"/>
      <c r="F207" s="85">
        <v>5.0</v>
      </c>
      <c r="G207" s="50">
        <v>5.0</v>
      </c>
      <c r="H207" s="178">
        <v>165.32</v>
      </c>
      <c r="I207" s="188">
        <v>0.0</v>
      </c>
      <c r="J207" s="31" t="s">
        <v>451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46045.0</v>
      </c>
      <c r="B208" s="47">
        <v>228.0</v>
      </c>
      <c r="C208" s="47">
        <v>10671.6</v>
      </c>
      <c r="D208" s="48">
        <v>10899.6</v>
      </c>
      <c r="E208" s="48">
        <v>1.0</v>
      </c>
      <c r="F208" s="85">
        <v>65.0</v>
      </c>
      <c r="G208" s="50">
        <v>66.0</v>
      </c>
      <c r="H208" s="178">
        <v>165.14545454545456</v>
      </c>
      <c r="I208" s="188">
        <v>750.29</v>
      </c>
      <c r="J208" s="31" t="s">
        <v>454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46044.0</v>
      </c>
      <c r="B209" s="47"/>
      <c r="C209" s="47">
        <v>10947.8</v>
      </c>
      <c r="D209" s="48">
        <v>10947.8</v>
      </c>
      <c r="E209" s="48"/>
      <c r="F209" s="85">
        <v>61.0</v>
      </c>
      <c r="G209" s="50">
        <v>61.0</v>
      </c>
      <c r="H209" s="178">
        <v>179.47213114754098</v>
      </c>
      <c r="I209" s="188">
        <v>208.63</v>
      </c>
      <c r="J209" s="31" t="s">
        <v>455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46043.0</v>
      </c>
      <c r="B210" s="47"/>
      <c r="C210" s="47">
        <v>13543.75</v>
      </c>
      <c r="D210" s="48">
        <v>13543.75</v>
      </c>
      <c r="E210" s="48"/>
      <c r="F210" s="85">
        <v>74.0</v>
      </c>
      <c r="G210" s="50">
        <v>74.0</v>
      </c>
      <c r="H210" s="178">
        <v>183.02364864864865</v>
      </c>
      <c r="I210" s="188">
        <v>140.06</v>
      </c>
      <c r="J210" s="31" t="s">
        <v>456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46042.0</v>
      </c>
      <c r="B211" s="47"/>
      <c r="C211" s="47">
        <v>9357.6</v>
      </c>
      <c r="D211" s="48">
        <v>9357.6</v>
      </c>
      <c r="E211" s="48"/>
      <c r="F211" s="85">
        <v>60.0</v>
      </c>
      <c r="G211" s="50">
        <v>60.0</v>
      </c>
      <c r="H211" s="178">
        <v>155.96</v>
      </c>
      <c r="I211" s="188">
        <v>0.0</v>
      </c>
      <c r="J211" s="31" t="s">
        <v>453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46041.0</v>
      </c>
      <c r="B212" s="47"/>
      <c r="C212" s="47">
        <v>8940.4</v>
      </c>
      <c r="D212" s="48">
        <v>8940.4</v>
      </c>
      <c r="E212" s="48"/>
      <c r="F212" s="85">
        <v>49.0</v>
      </c>
      <c r="G212" s="50">
        <v>49.0</v>
      </c>
      <c r="H212" s="178">
        <v>182.45714285714286</v>
      </c>
      <c r="I212" s="188">
        <v>0.0</v>
      </c>
      <c r="J212" s="31" t="s">
        <v>452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46040.0</v>
      </c>
      <c r="B213" s="47"/>
      <c r="C213" s="47">
        <v>611.0</v>
      </c>
      <c r="D213" s="48">
        <v>611.0</v>
      </c>
      <c r="E213" s="48"/>
      <c r="F213" s="85">
        <v>2.0</v>
      </c>
      <c r="G213" s="50">
        <v>2.0</v>
      </c>
      <c r="H213" s="178">
        <v>305.5</v>
      </c>
      <c r="I213" s="188">
        <v>122.65</v>
      </c>
      <c r="J213" s="31" t="s">
        <v>457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46039.0</v>
      </c>
      <c r="B214" s="47"/>
      <c r="C214" s="47">
        <v>650.8</v>
      </c>
      <c r="D214" s="48">
        <v>650.8</v>
      </c>
      <c r="E214" s="48"/>
      <c r="F214" s="85">
        <v>6.0</v>
      </c>
      <c r="G214" s="50">
        <v>6.0</v>
      </c>
      <c r="H214" s="178">
        <v>108.46666666666665</v>
      </c>
      <c r="I214" s="188">
        <v>0.0</v>
      </c>
      <c r="J214" s="31" t="s">
        <v>451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46038.0</v>
      </c>
      <c r="B215" s="47">
        <v>148.0</v>
      </c>
      <c r="C215" s="47">
        <v>9096.3</v>
      </c>
      <c r="D215" s="48">
        <v>9244.3</v>
      </c>
      <c r="E215" s="48">
        <v>1.0</v>
      </c>
      <c r="F215" s="85">
        <v>48.0</v>
      </c>
      <c r="G215" s="50">
        <v>49.0</v>
      </c>
      <c r="H215" s="178">
        <v>188.65918367346939</v>
      </c>
      <c r="I215" s="188">
        <v>660.64</v>
      </c>
      <c r="J215" s="31" t="s">
        <v>454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46037.0</v>
      </c>
      <c r="B216" s="47">
        <v>123.0</v>
      </c>
      <c r="C216" s="47">
        <v>8680.0</v>
      </c>
      <c r="D216" s="48">
        <v>8803.0</v>
      </c>
      <c r="E216" s="48">
        <v>1.0</v>
      </c>
      <c r="F216" s="85">
        <v>20.0</v>
      </c>
      <c r="G216" s="50">
        <v>21.0</v>
      </c>
      <c r="H216" s="178">
        <v>419.1904761904762</v>
      </c>
      <c r="I216" s="188">
        <v>0.0</v>
      </c>
      <c r="J216" s="31" t="s">
        <v>455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46036.0</v>
      </c>
      <c r="B217" s="47"/>
      <c r="C217" s="47">
        <v>9547.6</v>
      </c>
      <c r="D217" s="48">
        <v>9547.6</v>
      </c>
      <c r="E217" s="48"/>
      <c r="F217" s="85">
        <v>58.0</v>
      </c>
      <c r="G217" s="50">
        <v>58.0</v>
      </c>
      <c r="H217" s="178">
        <v>164.61379310344827</v>
      </c>
      <c r="I217" s="188">
        <v>27.9</v>
      </c>
      <c r="J217" s="31" t="s">
        <v>456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46035.0</v>
      </c>
      <c r="B218" s="47"/>
      <c r="C218" s="47">
        <v>9183.4</v>
      </c>
      <c r="D218" s="48">
        <v>9183.4</v>
      </c>
      <c r="E218" s="48"/>
      <c r="F218" s="85">
        <v>49.0</v>
      </c>
      <c r="G218" s="50">
        <v>49.0</v>
      </c>
      <c r="H218" s="178">
        <v>187.41632653061222</v>
      </c>
      <c r="I218" s="188">
        <v>0.0</v>
      </c>
      <c r="J218" s="31" t="s">
        <v>453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46034.0</v>
      </c>
      <c r="B219" s="47"/>
      <c r="C219" s="47">
        <v>7231.2</v>
      </c>
      <c r="D219" s="48">
        <v>7231.2</v>
      </c>
      <c r="E219" s="48"/>
      <c r="F219" s="85">
        <v>40.0</v>
      </c>
      <c r="G219" s="50">
        <v>40.0</v>
      </c>
      <c r="H219" s="178">
        <v>180.78</v>
      </c>
      <c r="I219" s="188">
        <v>0.0</v>
      </c>
      <c r="J219" s="31" t="s">
        <v>452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46033.0</v>
      </c>
      <c r="B220" s="47"/>
      <c r="C220" s="47">
        <v>80.0</v>
      </c>
      <c r="D220" s="48">
        <v>80.0</v>
      </c>
      <c r="E220" s="48"/>
      <c r="F220" s="85">
        <v>1.0</v>
      </c>
      <c r="G220" s="50">
        <v>1.0</v>
      </c>
      <c r="H220" s="178">
        <v>80.0</v>
      </c>
      <c r="I220" s="188">
        <v>0.0</v>
      </c>
      <c r="J220" s="31" t="s">
        <v>457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46032.0</v>
      </c>
      <c r="B221" s="47"/>
      <c r="C221" s="47">
        <v>99.0</v>
      </c>
      <c r="D221" s="48">
        <v>99.0</v>
      </c>
      <c r="E221" s="48"/>
      <c r="F221" s="85">
        <v>1.0</v>
      </c>
      <c r="G221" s="54">
        <v>1.0</v>
      </c>
      <c r="H221" s="178">
        <v>99.0</v>
      </c>
      <c r="I221" s="188">
        <v>0.0</v>
      </c>
      <c r="J221" s="31" t="s">
        <v>451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46031.0</v>
      </c>
      <c r="B222" s="47"/>
      <c r="C222" s="47">
        <v>120.0</v>
      </c>
      <c r="D222" s="48">
        <v>120.0</v>
      </c>
      <c r="E222" s="48"/>
      <c r="F222" s="85">
        <v>1.0</v>
      </c>
      <c r="G222" s="54">
        <v>1.0</v>
      </c>
      <c r="H222" s="178">
        <v>120.0</v>
      </c>
      <c r="I222" s="188">
        <v>0.0</v>
      </c>
      <c r="J222" s="31" t="s">
        <v>454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46030.0</v>
      </c>
      <c r="B223" s="47"/>
      <c r="C223" s="47">
        <v>35.0</v>
      </c>
      <c r="D223" s="48">
        <v>35.0</v>
      </c>
      <c r="E223" s="48"/>
      <c r="F223" s="85">
        <v>1.0</v>
      </c>
      <c r="G223" s="50">
        <v>1.0</v>
      </c>
      <c r="H223" s="178">
        <v>35.0</v>
      </c>
      <c r="I223" s="188">
        <v>0.0</v>
      </c>
      <c r="J223" s="31" t="s">
        <v>455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46029.0</v>
      </c>
      <c r="B224" s="47"/>
      <c r="C224" s="47">
        <v>35.0</v>
      </c>
      <c r="D224" s="48">
        <v>35.0</v>
      </c>
      <c r="E224" s="48"/>
      <c r="F224" s="85">
        <v>1.0</v>
      </c>
      <c r="G224" s="50">
        <v>1.0</v>
      </c>
      <c r="H224" s="178">
        <v>35.0</v>
      </c>
      <c r="I224" s="188">
        <v>0.0</v>
      </c>
      <c r="J224" s="31" t="s">
        <v>456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46027.0</v>
      </c>
      <c r="B225" s="47"/>
      <c r="C225" s="47">
        <v>129.0</v>
      </c>
      <c r="D225" s="48">
        <v>129.0</v>
      </c>
      <c r="E225" s="48"/>
      <c r="F225" s="85">
        <v>1.0</v>
      </c>
      <c r="G225" s="50">
        <v>1.0</v>
      </c>
      <c r="H225" s="85">
        <v>129.0</v>
      </c>
      <c r="I225" s="188">
        <v>0.0</v>
      </c>
      <c r="J225" s="31" t="s">
        <v>452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46026.0</v>
      </c>
      <c r="B226" s="47"/>
      <c r="C226" s="47">
        <v>40.0</v>
      </c>
      <c r="D226" s="48">
        <v>40.0</v>
      </c>
      <c r="E226" s="48"/>
      <c r="F226" s="85">
        <v>1.0</v>
      </c>
      <c r="G226" s="50">
        <v>1.0</v>
      </c>
      <c r="H226" s="85">
        <v>40.0</v>
      </c>
      <c r="I226" s="188">
        <v>0.0</v>
      </c>
      <c r="J226" s="31" t="s">
        <v>457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46024.0</v>
      </c>
      <c r="B227" s="47"/>
      <c r="C227" s="47">
        <v>40.0</v>
      </c>
      <c r="D227" s="48">
        <v>40.0</v>
      </c>
      <c r="E227" s="48"/>
      <c r="F227" s="85">
        <v>1.0</v>
      </c>
      <c r="G227" s="50">
        <v>1.0</v>
      </c>
      <c r="H227" s="85">
        <v>40.0</v>
      </c>
      <c r="I227" s="188">
        <v>0.0</v>
      </c>
      <c r="J227" s="31" t="s">
        <v>454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46023.0</v>
      </c>
      <c r="B228" s="47"/>
      <c r="C228" s="47">
        <v>110.0</v>
      </c>
      <c r="D228" s="48">
        <v>110.0</v>
      </c>
      <c r="E228" s="48"/>
      <c r="F228" s="85">
        <v>1.0</v>
      </c>
      <c r="G228" s="50">
        <v>1.0</v>
      </c>
      <c r="H228" s="85">
        <v>110.0</v>
      </c>
      <c r="I228" s="188">
        <v>0.0</v>
      </c>
      <c r="J228" s="31" t="s">
        <v>455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16.0</v>
      </c>
      <c r="C1" s="205" t="s">
        <v>255</v>
      </c>
      <c r="D1" s="206">
        <v>45630.0</v>
      </c>
      <c r="E1" s="207" t="s">
        <v>261</v>
      </c>
      <c r="F1" s="208" t="s">
        <v>449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383.0642857142857</v>
      </c>
      <c r="C2" s="33">
        <v>7975.4506711409385</v>
      </c>
      <c r="D2" s="33">
        <v>7918.144701986754</v>
      </c>
      <c r="E2" s="33">
        <v>1.5238095238095237</v>
      </c>
      <c r="F2" s="33">
        <v>40.0</v>
      </c>
      <c r="G2" s="34">
        <v>39.629139072847686</v>
      </c>
      <c r="H2" s="33">
        <v>200.795798162063</v>
      </c>
      <c r="I2" s="185">
        <v>238.8313513513514</v>
      </c>
      <c r="J2" s="28"/>
      <c r="K2" s="195">
        <f>SUM(L2:Q2)</f>
        <v>300</v>
      </c>
      <c r="L2" s="196"/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49"/>
      <c r="I4" s="188">
        <v>182.69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0.0</v>
      </c>
      <c r="D5" s="49"/>
      <c r="E5" s="49"/>
      <c r="F5" s="85">
        <v>0.0</v>
      </c>
      <c r="G5" s="94"/>
      <c r="H5" s="49"/>
      <c r="I5" s="188">
        <v>223.78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658.0</v>
      </c>
      <c r="C6" s="84">
        <v>6080.6</v>
      </c>
      <c r="D6" s="85">
        <v>6738.6</v>
      </c>
      <c r="E6" s="85">
        <v>2.0</v>
      </c>
      <c r="F6" s="85">
        <v>29.0</v>
      </c>
      <c r="G6" s="113">
        <v>31.0</v>
      </c>
      <c r="H6" s="85">
        <v>217.3741935483871</v>
      </c>
      <c r="I6" s="188">
        <v>227.69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7185.5</v>
      </c>
      <c r="D7" s="85">
        <v>7185.5</v>
      </c>
      <c r="E7" s="49"/>
      <c r="F7" s="85">
        <v>32.0</v>
      </c>
      <c r="G7" s="113">
        <v>32.0</v>
      </c>
      <c r="H7" s="85">
        <v>224.546875</v>
      </c>
      <c r="I7" s="188">
        <v>302.96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5307.0</v>
      </c>
      <c r="D8" s="85">
        <v>5307.0</v>
      </c>
      <c r="E8" s="49"/>
      <c r="F8" s="85">
        <v>32.0</v>
      </c>
      <c r="G8" s="113">
        <v>32.0</v>
      </c>
      <c r="H8" s="85">
        <v>165.84375</v>
      </c>
      <c r="I8" s="188">
        <v>141.46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45.0</v>
      </c>
      <c r="C9" s="84">
        <v>4790.0</v>
      </c>
      <c r="D9" s="85">
        <v>4835.0</v>
      </c>
      <c r="E9" s="85">
        <v>1.0</v>
      </c>
      <c r="F9" s="85">
        <v>22.0</v>
      </c>
      <c r="G9" s="113">
        <v>23.0</v>
      </c>
      <c r="H9" s="85">
        <v>210.2173913043478</v>
      </c>
      <c r="I9" s="188">
        <v>0.0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7133.0</v>
      </c>
      <c r="D10" s="85">
        <v>7133.0</v>
      </c>
      <c r="E10" s="49"/>
      <c r="F10" s="85">
        <v>37.0</v>
      </c>
      <c r="G10" s="113">
        <v>37.0</v>
      </c>
      <c r="H10" s="85">
        <v>192.78378378378378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0.0</v>
      </c>
      <c r="D11" s="49"/>
      <c r="E11" s="49"/>
      <c r="F11" s="85">
        <v>0.0</v>
      </c>
      <c r="G11" s="94"/>
      <c r="H11" s="49"/>
      <c r="I11" s="188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46248.0</v>
      </c>
      <c r="B12" s="93"/>
      <c r="C12" s="84">
        <v>7314.2</v>
      </c>
      <c r="D12" s="85">
        <v>7314.2</v>
      </c>
      <c r="E12" s="49"/>
      <c r="F12" s="85">
        <v>40.0</v>
      </c>
      <c r="G12" s="113">
        <v>40.0</v>
      </c>
      <c r="H12" s="85">
        <v>182.855</v>
      </c>
      <c r="I12" s="188">
        <v>37.27</v>
      </c>
      <c r="J12" s="31" t="s">
        <v>454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46247.0</v>
      </c>
      <c r="B13" s="84">
        <v>650.0</v>
      </c>
      <c r="C13" s="84">
        <v>10426.85</v>
      </c>
      <c r="D13" s="85">
        <v>11076.85</v>
      </c>
      <c r="E13" s="85">
        <v>2.0</v>
      </c>
      <c r="F13" s="85">
        <v>50.0</v>
      </c>
      <c r="G13" s="113">
        <v>52.0</v>
      </c>
      <c r="H13" s="85">
        <v>213.01634615384617</v>
      </c>
      <c r="I13" s="188">
        <v>32.86</v>
      </c>
      <c r="J13" s="31" t="s">
        <v>455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46246.0</v>
      </c>
      <c r="B14" s="93"/>
      <c r="C14" s="84">
        <v>9759.1</v>
      </c>
      <c r="D14" s="85">
        <v>9759.1</v>
      </c>
      <c r="E14" s="49"/>
      <c r="F14" s="85">
        <v>46.0</v>
      </c>
      <c r="G14" s="113">
        <v>46.0</v>
      </c>
      <c r="H14" s="85">
        <v>212.15434782608696</v>
      </c>
      <c r="I14" s="188">
        <v>0.0</v>
      </c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46245.0</v>
      </c>
      <c r="B15" s="93"/>
      <c r="C15" s="84">
        <v>8280.25</v>
      </c>
      <c r="D15" s="85">
        <v>8280.25</v>
      </c>
      <c r="E15" s="49"/>
      <c r="F15" s="85">
        <v>47.0</v>
      </c>
      <c r="G15" s="113">
        <v>47.0</v>
      </c>
      <c r="H15" s="85">
        <v>176.1755319148936</v>
      </c>
      <c r="I15" s="188">
        <v>0.0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93"/>
      <c r="C16" s="84">
        <v>9320.0</v>
      </c>
      <c r="D16" s="85">
        <v>9320.0</v>
      </c>
      <c r="E16" s="49"/>
      <c r="F16" s="85">
        <v>42.0</v>
      </c>
      <c r="G16" s="113">
        <v>42.0</v>
      </c>
      <c r="H16" s="85">
        <v>221.9047619047619</v>
      </c>
      <c r="I16" s="188">
        <v>0.0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45.0</v>
      </c>
      <c r="D17" s="85">
        <v>45.0</v>
      </c>
      <c r="E17" s="49"/>
      <c r="F17" s="85">
        <v>1.0</v>
      </c>
      <c r="G17" s="113">
        <v>1.0</v>
      </c>
      <c r="H17" s="85">
        <v>45.0</v>
      </c>
      <c r="I17" s="188">
        <v>48.05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0.0</v>
      </c>
      <c r="D18" s="49"/>
      <c r="E18" s="49"/>
      <c r="F18" s="85">
        <v>0.0</v>
      </c>
      <c r="G18" s="94"/>
      <c r="H18" s="49"/>
      <c r="I18" s="188">
        <v>110.83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46241.0</v>
      </c>
      <c r="B19" s="93"/>
      <c r="C19" s="84">
        <v>7459.8</v>
      </c>
      <c r="D19" s="85">
        <v>7459.8</v>
      </c>
      <c r="E19" s="49"/>
      <c r="F19" s="85">
        <v>37.0</v>
      </c>
      <c r="G19" s="113">
        <v>37.0</v>
      </c>
      <c r="H19" s="85">
        <v>201.61621621621623</v>
      </c>
      <c r="I19" s="188">
        <v>420.35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8819.0</v>
      </c>
      <c r="D20" s="85">
        <v>8819.0</v>
      </c>
      <c r="E20" s="49"/>
      <c r="F20" s="85">
        <v>39.0</v>
      </c>
      <c r="G20" s="113">
        <v>39.0</v>
      </c>
      <c r="H20" s="85">
        <v>226.12820512820514</v>
      </c>
      <c r="I20" s="188">
        <v>488.54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8082.4</v>
      </c>
      <c r="D21" s="85">
        <v>8082.4</v>
      </c>
      <c r="E21" s="49"/>
      <c r="F21" s="85">
        <v>33.0</v>
      </c>
      <c r="G21" s="113">
        <v>33.0</v>
      </c>
      <c r="H21" s="85">
        <v>244.9212121212121</v>
      </c>
      <c r="I21" s="188">
        <v>398.08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84">
        <v>412.0</v>
      </c>
      <c r="C22" s="84">
        <v>7266.0</v>
      </c>
      <c r="D22" s="85">
        <v>7678.0</v>
      </c>
      <c r="E22" s="85">
        <v>1.0</v>
      </c>
      <c r="F22" s="85">
        <v>38.0</v>
      </c>
      <c r="G22" s="113">
        <v>39.0</v>
      </c>
      <c r="H22" s="85">
        <v>196.87179487179486</v>
      </c>
      <c r="I22" s="188">
        <v>428.66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93"/>
      <c r="C23" s="84">
        <v>7192.95</v>
      </c>
      <c r="D23" s="85">
        <v>7192.95</v>
      </c>
      <c r="E23" s="49"/>
      <c r="F23" s="85">
        <v>30.0</v>
      </c>
      <c r="G23" s="113">
        <v>30.0</v>
      </c>
      <c r="H23" s="85">
        <v>239.765</v>
      </c>
      <c r="I23" s="188">
        <v>277.51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315.0</v>
      </c>
      <c r="D24" s="85">
        <v>315.0</v>
      </c>
      <c r="E24" s="49"/>
      <c r="F24" s="85">
        <v>1.0</v>
      </c>
      <c r="G24" s="113">
        <v>1.0</v>
      </c>
      <c r="H24" s="85">
        <v>315.0</v>
      </c>
      <c r="I24" s="188">
        <v>29.09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93"/>
      <c r="C25" s="84">
        <v>98.0</v>
      </c>
      <c r="D25" s="85">
        <v>98.0</v>
      </c>
      <c r="E25" s="49"/>
      <c r="F25" s="85">
        <v>1.0</v>
      </c>
      <c r="G25" s="113">
        <v>1.0</v>
      </c>
      <c r="H25" s="85">
        <v>98.0</v>
      </c>
      <c r="I25" s="188">
        <v>141.9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4466.6</v>
      </c>
      <c r="D26" s="85">
        <v>4466.6</v>
      </c>
      <c r="E26" s="49"/>
      <c r="F26" s="85">
        <v>27.0</v>
      </c>
      <c r="G26" s="113">
        <v>27.0</v>
      </c>
      <c r="H26" s="85">
        <v>165.42962962962963</v>
      </c>
      <c r="I26" s="188">
        <v>215.26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93"/>
      <c r="C27" s="84">
        <v>8363.0</v>
      </c>
      <c r="D27" s="85">
        <v>8363.0</v>
      </c>
      <c r="E27" s="49"/>
      <c r="F27" s="85">
        <v>34.0</v>
      </c>
      <c r="G27" s="113">
        <v>34.0</v>
      </c>
      <c r="H27" s="85">
        <v>245.97058823529412</v>
      </c>
      <c r="I27" s="188">
        <v>0.0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84">
        <v>1204.0</v>
      </c>
      <c r="C28" s="84">
        <v>9638.0</v>
      </c>
      <c r="D28" s="85">
        <v>10842.0</v>
      </c>
      <c r="E28" s="85">
        <v>1.0</v>
      </c>
      <c r="F28" s="85">
        <v>44.0</v>
      </c>
      <c r="G28" s="113">
        <v>45.0</v>
      </c>
      <c r="H28" s="85">
        <v>240.93333333333334</v>
      </c>
      <c r="I28" s="188">
        <v>0.0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84">
        <v>606.0</v>
      </c>
      <c r="C29" s="84">
        <v>8540.0</v>
      </c>
      <c r="D29" s="85">
        <v>9146.0</v>
      </c>
      <c r="E29" s="85">
        <v>1.0</v>
      </c>
      <c r="F29" s="85">
        <v>42.0</v>
      </c>
      <c r="G29" s="113">
        <v>43.0</v>
      </c>
      <c r="H29" s="85">
        <v>212.69767441860466</v>
      </c>
      <c r="I29" s="188">
        <v>69.03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93"/>
      <c r="C30" s="84">
        <v>8525.0</v>
      </c>
      <c r="D30" s="85">
        <v>8525.0</v>
      </c>
      <c r="E30" s="49"/>
      <c r="F30" s="85">
        <v>41.0</v>
      </c>
      <c r="G30" s="113">
        <v>41.0</v>
      </c>
      <c r="H30" s="85">
        <v>207.9268292682927</v>
      </c>
      <c r="I30" s="188">
        <v>238.61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0.0</v>
      </c>
      <c r="D31" s="49"/>
      <c r="E31" s="49"/>
      <c r="F31" s="85">
        <v>1.0</v>
      </c>
      <c r="G31" s="113">
        <v>1.0</v>
      </c>
      <c r="H31" s="85">
        <v>0.0</v>
      </c>
      <c r="I31" s="188">
        <v>137.41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46227.0</v>
      </c>
      <c r="B32" s="93"/>
      <c r="C32" s="84">
        <v>5745.0</v>
      </c>
      <c r="D32" s="85">
        <v>5745.0</v>
      </c>
      <c r="E32" s="49"/>
      <c r="F32" s="85">
        <v>32.0</v>
      </c>
      <c r="G32" s="113">
        <v>32.0</v>
      </c>
      <c r="H32" s="85">
        <v>179.53125</v>
      </c>
      <c r="I32" s="188">
        <v>317.3</v>
      </c>
      <c r="J32" s="31" t="s">
        <v>454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46226.0</v>
      </c>
      <c r="B33" s="93"/>
      <c r="C33" s="84">
        <v>10510.0</v>
      </c>
      <c r="D33" s="85">
        <v>10510.0</v>
      </c>
      <c r="E33" s="49"/>
      <c r="F33" s="85">
        <v>56.0</v>
      </c>
      <c r="G33" s="113">
        <v>56.0</v>
      </c>
      <c r="H33" s="85">
        <v>187.67857142857142</v>
      </c>
      <c r="I33" s="188">
        <v>239.21</v>
      </c>
      <c r="J33" s="31" t="s">
        <v>455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46225.0</v>
      </c>
      <c r="B34" s="93"/>
      <c r="C34" s="84">
        <v>8424.0</v>
      </c>
      <c r="D34" s="85">
        <v>8424.0</v>
      </c>
      <c r="E34" s="49"/>
      <c r="F34" s="85">
        <v>45.0</v>
      </c>
      <c r="G34" s="113">
        <v>45.0</v>
      </c>
      <c r="H34" s="85">
        <v>187.2</v>
      </c>
      <c r="I34" s="188">
        <v>576.07</v>
      </c>
      <c r="J34" s="31" t="s">
        <v>456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46224.0</v>
      </c>
      <c r="B35" s="84">
        <v>174.0</v>
      </c>
      <c r="C35" s="84">
        <v>5769.0</v>
      </c>
      <c r="D35" s="85">
        <v>5943.0</v>
      </c>
      <c r="E35" s="85">
        <v>1.0</v>
      </c>
      <c r="F35" s="85">
        <v>32.0</v>
      </c>
      <c r="G35" s="113">
        <v>33.0</v>
      </c>
      <c r="H35" s="85">
        <v>180.0909090909091</v>
      </c>
      <c r="I35" s="188">
        <v>81.8</v>
      </c>
      <c r="J35" s="31" t="s">
        <v>453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46223.0</v>
      </c>
      <c r="B36" s="84">
        <v>174.0</v>
      </c>
      <c r="C36" s="84">
        <v>6297.0</v>
      </c>
      <c r="D36" s="85">
        <v>6471.0</v>
      </c>
      <c r="E36" s="85">
        <v>1.0</v>
      </c>
      <c r="F36" s="85">
        <v>31.0</v>
      </c>
      <c r="G36" s="113">
        <v>32.0</v>
      </c>
      <c r="H36" s="85">
        <v>202.21875</v>
      </c>
      <c r="I36" s="188">
        <v>0.0</v>
      </c>
      <c r="J36" s="31" t="s">
        <v>452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46222.0</v>
      </c>
      <c r="B37" s="93"/>
      <c r="C37" s="84">
        <v>84.0</v>
      </c>
      <c r="D37" s="85">
        <v>84.0</v>
      </c>
      <c r="E37" s="49"/>
      <c r="F37" s="85">
        <v>1.0</v>
      </c>
      <c r="G37" s="113">
        <v>1.0</v>
      </c>
      <c r="H37" s="85">
        <v>84.0</v>
      </c>
      <c r="I37" s="188">
        <v>71.72</v>
      </c>
      <c r="J37" s="31" t="s">
        <v>457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46221.0</v>
      </c>
      <c r="B38" s="93"/>
      <c r="C38" s="84">
        <v>0.0</v>
      </c>
      <c r="D38" s="49"/>
      <c r="E38" s="49"/>
      <c r="F38" s="85">
        <v>0.0</v>
      </c>
      <c r="G38" s="94"/>
      <c r="H38" s="49"/>
      <c r="I38" s="188">
        <v>18.97</v>
      </c>
      <c r="J38" s="31" t="s">
        <v>451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46220.0</v>
      </c>
      <c r="B39" s="93"/>
      <c r="C39" s="84">
        <v>6295.4</v>
      </c>
      <c r="D39" s="85">
        <v>6295.4</v>
      </c>
      <c r="E39" s="49"/>
      <c r="F39" s="85">
        <v>32.0</v>
      </c>
      <c r="G39" s="113">
        <v>32.0</v>
      </c>
      <c r="H39" s="85">
        <v>196.73125</v>
      </c>
      <c r="I39" s="188">
        <v>371.71</v>
      </c>
      <c r="J39" s="31" t="s">
        <v>454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46219.0</v>
      </c>
      <c r="B40" s="93"/>
      <c r="C40" s="84">
        <v>10738.4</v>
      </c>
      <c r="D40" s="85">
        <v>10738.4</v>
      </c>
      <c r="E40" s="49"/>
      <c r="F40" s="85">
        <v>50.0</v>
      </c>
      <c r="G40" s="113">
        <v>50.0</v>
      </c>
      <c r="H40" s="85">
        <v>214.768</v>
      </c>
      <c r="I40" s="188">
        <v>49.79</v>
      </c>
      <c r="J40" s="31" t="s">
        <v>455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46218.0</v>
      </c>
      <c r="B41" s="93"/>
      <c r="C41" s="84">
        <v>7111.75</v>
      </c>
      <c r="D41" s="85">
        <v>7111.75</v>
      </c>
      <c r="E41" s="49"/>
      <c r="F41" s="85">
        <v>34.0</v>
      </c>
      <c r="G41" s="113">
        <v>34.0</v>
      </c>
      <c r="H41" s="85">
        <v>209.1691176470588</v>
      </c>
      <c r="I41" s="188">
        <v>86.93</v>
      </c>
      <c r="J41" s="31" t="s">
        <v>456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46217.0</v>
      </c>
      <c r="B42" s="93"/>
      <c r="C42" s="84">
        <v>7105.0</v>
      </c>
      <c r="D42" s="85">
        <v>7105.0</v>
      </c>
      <c r="E42" s="49"/>
      <c r="F42" s="85">
        <v>24.0</v>
      </c>
      <c r="G42" s="113">
        <v>24.0</v>
      </c>
      <c r="H42" s="85">
        <v>296.0416666666667</v>
      </c>
      <c r="I42" s="188">
        <v>196.61</v>
      </c>
      <c r="J42" s="31" t="s">
        <v>453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46216.0</v>
      </c>
      <c r="B43" s="84">
        <v>287.0</v>
      </c>
      <c r="C43" s="84">
        <v>7075.1</v>
      </c>
      <c r="D43" s="85">
        <v>7362.1</v>
      </c>
      <c r="E43" s="85">
        <v>2.0</v>
      </c>
      <c r="F43" s="85">
        <v>46.0</v>
      </c>
      <c r="G43" s="113">
        <v>48.0</v>
      </c>
      <c r="H43" s="85">
        <v>153.37708333333333</v>
      </c>
      <c r="I43" s="188">
        <v>0.0</v>
      </c>
      <c r="J43" s="31" t="s">
        <v>452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46214.0</v>
      </c>
      <c r="B44" s="93"/>
      <c r="C44" s="84">
        <v>0.0</v>
      </c>
      <c r="D44" s="49"/>
      <c r="E44" s="49"/>
      <c r="F44" s="85">
        <v>0.0</v>
      </c>
      <c r="G44" s="94"/>
      <c r="H44" s="49"/>
      <c r="I44" s="188">
        <v>36.51</v>
      </c>
      <c r="J44" s="31" t="s">
        <v>451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46213.0</v>
      </c>
      <c r="B45" s="93"/>
      <c r="C45" s="84">
        <v>8437.25</v>
      </c>
      <c r="D45" s="85">
        <v>8437.25</v>
      </c>
      <c r="E45" s="49"/>
      <c r="F45" s="85">
        <v>39.0</v>
      </c>
      <c r="G45" s="113">
        <v>39.0</v>
      </c>
      <c r="H45" s="85">
        <v>216.3397435897436</v>
      </c>
      <c r="I45" s="188">
        <v>72.46</v>
      </c>
      <c r="J45" s="31" t="s">
        <v>454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46212.0</v>
      </c>
      <c r="B46" s="84">
        <v>128.0</v>
      </c>
      <c r="C46" s="84">
        <v>8447.0</v>
      </c>
      <c r="D46" s="85">
        <v>8575.0</v>
      </c>
      <c r="E46" s="85">
        <v>1.0</v>
      </c>
      <c r="F46" s="85">
        <v>42.0</v>
      </c>
      <c r="G46" s="113">
        <v>43.0</v>
      </c>
      <c r="H46" s="85">
        <v>199.41860465116278</v>
      </c>
      <c r="I46" s="188">
        <v>78.92</v>
      </c>
      <c r="J46" s="31" t="s">
        <v>455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46211.0</v>
      </c>
      <c r="B47" s="93"/>
      <c r="C47" s="84">
        <v>9105.65</v>
      </c>
      <c r="D47" s="85">
        <v>9105.65</v>
      </c>
      <c r="E47" s="49"/>
      <c r="F47" s="85">
        <v>41.0</v>
      </c>
      <c r="G47" s="113">
        <v>41.0</v>
      </c>
      <c r="H47" s="85">
        <v>222.0890243902439</v>
      </c>
      <c r="I47" s="188">
        <v>807.78</v>
      </c>
      <c r="J47" s="31" t="s">
        <v>456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46210.0</v>
      </c>
      <c r="B48" s="93"/>
      <c r="C48" s="84">
        <v>7546.5</v>
      </c>
      <c r="D48" s="85">
        <v>7546.5</v>
      </c>
      <c r="E48" s="49"/>
      <c r="F48" s="85">
        <v>37.0</v>
      </c>
      <c r="G48" s="113">
        <v>37.0</v>
      </c>
      <c r="H48" s="85">
        <v>203.95945945945945</v>
      </c>
      <c r="I48" s="188">
        <v>71.79</v>
      </c>
      <c r="J48" s="31" t="s">
        <v>453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46209.0</v>
      </c>
      <c r="B49" s="93"/>
      <c r="C49" s="84">
        <v>7512.0</v>
      </c>
      <c r="D49" s="85">
        <v>7512.0</v>
      </c>
      <c r="E49" s="49"/>
      <c r="F49" s="85">
        <v>33.0</v>
      </c>
      <c r="G49" s="113">
        <v>33.0</v>
      </c>
      <c r="H49" s="85">
        <v>227.63636363636363</v>
      </c>
      <c r="I49" s="188">
        <v>160.98</v>
      </c>
      <c r="J49" s="31" t="s">
        <v>452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46208.0</v>
      </c>
      <c r="B50" s="93"/>
      <c r="C50" s="84">
        <v>0.0</v>
      </c>
      <c r="D50" s="49"/>
      <c r="E50" s="49"/>
      <c r="F50" s="85">
        <v>1.0</v>
      </c>
      <c r="G50" s="113">
        <v>1.0</v>
      </c>
      <c r="H50" s="85">
        <v>0.0</v>
      </c>
      <c r="I50" s="188">
        <v>42.62</v>
      </c>
      <c r="J50" s="31" t="s">
        <v>457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46207.0</v>
      </c>
      <c r="B51" s="93"/>
      <c r="C51" s="84">
        <v>234.0</v>
      </c>
      <c r="D51" s="85">
        <v>234.0</v>
      </c>
      <c r="E51" s="49"/>
      <c r="F51" s="85">
        <v>3.0</v>
      </c>
      <c r="G51" s="113">
        <v>3.0</v>
      </c>
      <c r="H51" s="85">
        <v>78.0</v>
      </c>
      <c r="I51" s="188">
        <v>103.41</v>
      </c>
      <c r="J51" s="31" t="s">
        <v>451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46206.0</v>
      </c>
      <c r="B52" s="93"/>
      <c r="C52" s="84">
        <v>8745.8</v>
      </c>
      <c r="D52" s="85">
        <v>8745.8</v>
      </c>
      <c r="E52" s="49"/>
      <c r="F52" s="85">
        <v>49.0</v>
      </c>
      <c r="G52" s="113">
        <v>49.0</v>
      </c>
      <c r="H52" s="85">
        <v>178.48571428571427</v>
      </c>
      <c r="I52" s="188">
        <v>763.65</v>
      </c>
      <c r="J52" s="31" t="s">
        <v>454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46205.0</v>
      </c>
      <c r="B53" s="93"/>
      <c r="C53" s="84">
        <v>9803.7</v>
      </c>
      <c r="D53" s="85">
        <v>9803.7</v>
      </c>
      <c r="E53" s="49"/>
      <c r="F53" s="85">
        <v>49.0</v>
      </c>
      <c r="G53" s="113">
        <v>49.0</v>
      </c>
      <c r="H53" s="85">
        <v>200.07551020408164</v>
      </c>
      <c r="I53" s="188">
        <v>361.0</v>
      </c>
      <c r="J53" s="31" t="s">
        <v>455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46204.0</v>
      </c>
      <c r="B54" s="93"/>
      <c r="C54" s="84">
        <v>6885.7</v>
      </c>
      <c r="D54" s="85">
        <v>6885.7</v>
      </c>
      <c r="E54" s="49"/>
      <c r="F54" s="85">
        <v>32.0</v>
      </c>
      <c r="G54" s="113">
        <v>32.0</v>
      </c>
      <c r="H54" s="85">
        <v>215.178125</v>
      </c>
      <c r="I54" s="188">
        <v>419.5</v>
      </c>
      <c r="J54" s="31" t="s">
        <v>456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46203.0</v>
      </c>
      <c r="B55" s="93"/>
      <c r="C55" s="84">
        <v>6424.0</v>
      </c>
      <c r="D55" s="85">
        <v>6424.0</v>
      </c>
      <c r="E55" s="49"/>
      <c r="F55" s="85">
        <v>30.0</v>
      </c>
      <c r="G55" s="113">
        <v>30.0</v>
      </c>
      <c r="H55" s="85">
        <v>214.13333333333333</v>
      </c>
      <c r="I55" s="188">
        <v>80.49</v>
      </c>
      <c r="J55" s="31" t="s">
        <v>453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46202.0</v>
      </c>
      <c r="B56" s="84">
        <v>374.0</v>
      </c>
      <c r="C56" s="84">
        <v>6569.0</v>
      </c>
      <c r="D56" s="85">
        <v>6943.0</v>
      </c>
      <c r="E56" s="85">
        <v>1.0</v>
      </c>
      <c r="F56" s="85">
        <v>36.0</v>
      </c>
      <c r="G56" s="113">
        <v>37.0</v>
      </c>
      <c r="H56" s="85">
        <v>187.64864864864865</v>
      </c>
      <c r="I56" s="188">
        <v>174.99</v>
      </c>
      <c r="J56" s="31" t="s">
        <v>452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46201.0</v>
      </c>
      <c r="B57" s="93"/>
      <c r="C57" s="84">
        <v>0.0</v>
      </c>
      <c r="D57" s="49"/>
      <c r="E57" s="49"/>
      <c r="F57" s="85">
        <v>0.0</v>
      </c>
      <c r="G57" s="94"/>
      <c r="H57" s="49"/>
      <c r="I57" s="188">
        <v>152.36</v>
      </c>
      <c r="J57" s="31" t="s">
        <v>457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46199.0</v>
      </c>
      <c r="B58" s="93"/>
      <c r="C58" s="84">
        <v>6935.7</v>
      </c>
      <c r="D58" s="85">
        <v>6935.7</v>
      </c>
      <c r="E58" s="49"/>
      <c r="F58" s="85">
        <v>35.0</v>
      </c>
      <c r="G58" s="113">
        <v>35.0</v>
      </c>
      <c r="H58" s="85">
        <v>198.16285714285715</v>
      </c>
      <c r="I58" s="188">
        <v>427.47</v>
      </c>
      <c r="J58" s="31" t="s">
        <v>454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46198.0</v>
      </c>
      <c r="B59" s="93"/>
      <c r="C59" s="84">
        <v>6944.8</v>
      </c>
      <c r="D59" s="85">
        <v>6944.8</v>
      </c>
      <c r="E59" s="49"/>
      <c r="F59" s="85">
        <v>30.0</v>
      </c>
      <c r="G59" s="113">
        <v>30.0</v>
      </c>
      <c r="H59" s="85">
        <v>231.49333333333334</v>
      </c>
      <c r="I59" s="188">
        <v>257.27</v>
      </c>
      <c r="J59" s="31" t="s">
        <v>455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46197.0</v>
      </c>
      <c r="B60" s="84">
        <v>60.0</v>
      </c>
      <c r="C60" s="84">
        <v>8719.2</v>
      </c>
      <c r="D60" s="85">
        <v>8779.2</v>
      </c>
      <c r="E60" s="85">
        <v>1.0</v>
      </c>
      <c r="F60" s="85">
        <v>43.0</v>
      </c>
      <c r="G60" s="113">
        <v>44.0</v>
      </c>
      <c r="H60" s="85">
        <v>199.52727272727273</v>
      </c>
      <c r="I60" s="188">
        <v>368.3</v>
      </c>
      <c r="J60" s="31" t="s">
        <v>456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46196.0</v>
      </c>
      <c r="B61" s="93"/>
      <c r="C61" s="84">
        <v>6465.0</v>
      </c>
      <c r="D61" s="85">
        <v>6465.0</v>
      </c>
      <c r="E61" s="49"/>
      <c r="F61" s="85">
        <v>31.0</v>
      </c>
      <c r="G61" s="113">
        <v>31.0</v>
      </c>
      <c r="H61" s="85">
        <v>208.5483870967742</v>
      </c>
      <c r="I61" s="188">
        <v>379.13</v>
      </c>
      <c r="J61" s="31" t="s">
        <v>453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46195.0</v>
      </c>
      <c r="B62" s="84">
        <v>522.0</v>
      </c>
      <c r="C62" s="84">
        <v>6767.0</v>
      </c>
      <c r="D62" s="85">
        <v>7289.0</v>
      </c>
      <c r="E62" s="85">
        <v>1.0</v>
      </c>
      <c r="F62" s="85">
        <v>38.0</v>
      </c>
      <c r="G62" s="113">
        <v>39.0</v>
      </c>
      <c r="H62" s="85">
        <v>186.89743589743588</v>
      </c>
      <c r="I62" s="188">
        <v>211.29</v>
      </c>
      <c r="J62" s="31" t="s">
        <v>452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46194.0</v>
      </c>
      <c r="B63" s="93"/>
      <c r="C63" s="84">
        <v>89.0</v>
      </c>
      <c r="D63" s="85">
        <v>89.0</v>
      </c>
      <c r="E63" s="49"/>
      <c r="F63" s="85">
        <v>1.0</v>
      </c>
      <c r="G63" s="113">
        <v>1.0</v>
      </c>
      <c r="H63" s="85">
        <v>89.0</v>
      </c>
      <c r="I63" s="188">
        <v>85.44</v>
      </c>
      <c r="J63" s="31" t="s">
        <v>457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46193.0</v>
      </c>
      <c r="B64" s="93"/>
      <c r="C64" s="84">
        <v>339.0</v>
      </c>
      <c r="D64" s="85">
        <v>339.0</v>
      </c>
      <c r="E64" s="49"/>
      <c r="F64" s="85">
        <v>3.0</v>
      </c>
      <c r="G64" s="113">
        <v>3.0</v>
      </c>
      <c r="H64" s="85">
        <v>113.0</v>
      </c>
      <c r="I64" s="188">
        <v>40.89</v>
      </c>
      <c r="J64" s="31" t="s">
        <v>451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46192.0</v>
      </c>
      <c r="B65" s="84">
        <v>467.0</v>
      </c>
      <c r="C65" s="84">
        <v>7624.05</v>
      </c>
      <c r="D65" s="85">
        <v>8091.05</v>
      </c>
      <c r="E65" s="85">
        <v>1.0</v>
      </c>
      <c r="F65" s="85">
        <v>38.0</v>
      </c>
      <c r="G65" s="113">
        <v>39.0</v>
      </c>
      <c r="H65" s="85">
        <v>207.4628205128205</v>
      </c>
      <c r="I65" s="188">
        <v>358.4</v>
      </c>
      <c r="J65" s="31" t="s">
        <v>454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46191.0</v>
      </c>
      <c r="B66" s="84">
        <v>288.0</v>
      </c>
      <c r="C66" s="84">
        <v>7452.5</v>
      </c>
      <c r="D66" s="85">
        <v>7740.5</v>
      </c>
      <c r="E66" s="85">
        <v>1.0</v>
      </c>
      <c r="F66" s="85">
        <v>38.0</v>
      </c>
      <c r="G66" s="113">
        <v>39.0</v>
      </c>
      <c r="H66" s="85">
        <v>198.47435897435898</v>
      </c>
      <c r="I66" s="188">
        <v>953.67</v>
      </c>
      <c r="J66" s="31" t="s">
        <v>455</v>
      </c>
      <c r="K66" s="52"/>
      <c r="L66" s="158" t="s">
        <v>483</v>
      </c>
      <c r="M66" s="158" t="s">
        <v>486</v>
      </c>
      <c r="N66" s="159">
        <v>0.34</v>
      </c>
      <c r="O66" s="52"/>
      <c r="P66" s="41">
        <v>125.0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46190.0</v>
      </c>
      <c r="B67" s="84">
        <v>308.0</v>
      </c>
      <c r="C67" s="84">
        <v>9960.5</v>
      </c>
      <c r="D67" s="85">
        <v>10268.5</v>
      </c>
      <c r="E67" s="85">
        <v>2.0</v>
      </c>
      <c r="F67" s="85">
        <v>52.0</v>
      </c>
      <c r="G67" s="113">
        <v>54.0</v>
      </c>
      <c r="H67" s="85">
        <v>190.15740740740742</v>
      </c>
      <c r="I67" s="188">
        <v>0.0</v>
      </c>
      <c r="J67" s="31" t="s">
        <v>456</v>
      </c>
      <c r="K67" s="52"/>
      <c r="L67" s="158" t="s">
        <v>483</v>
      </c>
      <c r="M67" s="158" t="s">
        <v>484</v>
      </c>
      <c r="N67" s="159">
        <v>0.2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46188.0</v>
      </c>
      <c r="B68" s="93"/>
      <c r="C68" s="84">
        <v>8791.0</v>
      </c>
      <c r="D68" s="49"/>
      <c r="E68" s="49"/>
      <c r="F68" s="49"/>
      <c r="G68" s="94"/>
      <c r="H68" s="49"/>
      <c r="I68" s="189"/>
      <c r="J68" s="52"/>
      <c r="K68" s="52"/>
      <c r="L68" s="158" t="s">
        <v>485</v>
      </c>
      <c r="M68" s="158" t="s">
        <v>486</v>
      </c>
      <c r="N68" s="159">
        <v>0.14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46187.0</v>
      </c>
      <c r="B69" s="93"/>
      <c r="C69" s="84">
        <v>134.0</v>
      </c>
      <c r="D69" s="85">
        <v>134.0</v>
      </c>
      <c r="E69" s="49"/>
      <c r="F69" s="85">
        <v>4.0</v>
      </c>
      <c r="G69" s="113">
        <v>4.0</v>
      </c>
      <c r="H69" s="85">
        <v>33.5</v>
      </c>
      <c r="I69" s="188">
        <v>112.35</v>
      </c>
      <c r="J69" s="31" t="s">
        <v>457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46186.0</v>
      </c>
      <c r="B70" s="93"/>
      <c r="C70" s="84">
        <v>42.0</v>
      </c>
      <c r="D70" s="85">
        <v>42.0</v>
      </c>
      <c r="E70" s="49"/>
      <c r="F70" s="85">
        <v>1.0</v>
      </c>
      <c r="G70" s="113">
        <v>1.0</v>
      </c>
      <c r="H70" s="85">
        <v>42.0</v>
      </c>
      <c r="I70" s="188">
        <v>73.98</v>
      </c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46185.0</v>
      </c>
      <c r="B71" s="93"/>
      <c r="C71" s="84">
        <v>0.0</v>
      </c>
      <c r="D71" s="49"/>
      <c r="E71" s="49"/>
      <c r="F71" s="85">
        <v>0.0</v>
      </c>
      <c r="G71" s="94"/>
      <c r="H71" s="49"/>
      <c r="I71" s="188">
        <v>229.19</v>
      </c>
      <c r="J71" s="31" t="s">
        <v>454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46184.0</v>
      </c>
      <c r="B72" s="93"/>
      <c r="C72" s="84">
        <v>4627.5</v>
      </c>
      <c r="D72" s="85">
        <v>4627.5</v>
      </c>
      <c r="E72" s="49"/>
      <c r="F72" s="85">
        <v>35.0</v>
      </c>
      <c r="G72" s="113">
        <v>35.0</v>
      </c>
      <c r="H72" s="85">
        <v>132.21428571428572</v>
      </c>
      <c r="I72" s="188">
        <v>231.12</v>
      </c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46183.0</v>
      </c>
      <c r="B73" s="84">
        <v>478.5</v>
      </c>
      <c r="C73" s="84">
        <v>8940.2</v>
      </c>
      <c r="D73" s="85">
        <v>9418.7</v>
      </c>
      <c r="E73" s="85">
        <v>3.0</v>
      </c>
      <c r="F73" s="85">
        <v>45.0</v>
      </c>
      <c r="G73" s="113">
        <v>48.0</v>
      </c>
      <c r="H73" s="85">
        <v>196.2229166666667</v>
      </c>
      <c r="I73" s="188">
        <v>304.76</v>
      </c>
      <c r="J73" s="31" t="s">
        <v>456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46182.0</v>
      </c>
      <c r="B74" s="93"/>
      <c r="C74" s="84">
        <v>6265.2</v>
      </c>
      <c r="D74" s="85">
        <v>6265.2</v>
      </c>
      <c r="E74" s="49"/>
      <c r="F74" s="85">
        <v>31.0</v>
      </c>
      <c r="G74" s="113">
        <v>31.0</v>
      </c>
      <c r="H74" s="85">
        <v>202.1032258064516</v>
      </c>
      <c r="I74" s="188">
        <v>69.23</v>
      </c>
      <c r="J74" s="31" t="s">
        <v>453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46181.0</v>
      </c>
      <c r="B75" s="93"/>
      <c r="C75" s="84">
        <v>4589.5</v>
      </c>
      <c r="D75" s="85">
        <v>4589.5</v>
      </c>
      <c r="E75" s="49"/>
      <c r="F75" s="85">
        <v>29.0</v>
      </c>
      <c r="G75" s="113">
        <v>29.0</v>
      </c>
      <c r="H75" s="85">
        <v>158.25862068965517</v>
      </c>
      <c r="I75" s="188">
        <v>310.37</v>
      </c>
      <c r="J75" s="31" t="s">
        <v>452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46180.0</v>
      </c>
      <c r="B76" s="93"/>
      <c r="C76" s="84">
        <v>0.0</v>
      </c>
      <c r="D76" s="49"/>
      <c r="E76" s="49"/>
      <c r="F76" s="85">
        <v>0.0</v>
      </c>
      <c r="G76" s="94"/>
      <c r="H76" s="49"/>
      <c r="I76" s="188">
        <v>211.3</v>
      </c>
      <c r="J76" s="31" t="s">
        <v>457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46179.0</v>
      </c>
      <c r="B77" s="93"/>
      <c r="C77" s="84">
        <v>0.0</v>
      </c>
      <c r="D77" s="49"/>
      <c r="E77" s="49"/>
      <c r="F77" s="85">
        <v>0.0</v>
      </c>
      <c r="G77" s="94"/>
      <c r="H77" s="49"/>
      <c r="I77" s="188">
        <v>202.97</v>
      </c>
      <c r="J77" s="31" t="s">
        <v>451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46178.0</v>
      </c>
      <c r="B78" s="84">
        <v>272.0</v>
      </c>
      <c r="C78" s="84">
        <v>7458.8</v>
      </c>
      <c r="D78" s="85">
        <v>7730.8</v>
      </c>
      <c r="E78" s="85">
        <v>1.0</v>
      </c>
      <c r="F78" s="85">
        <v>43.0</v>
      </c>
      <c r="G78" s="113">
        <v>44.0</v>
      </c>
      <c r="H78" s="85">
        <v>175.70000000000002</v>
      </c>
      <c r="I78" s="188">
        <v>166.95</v>
      </c>
      <c r="J78" s="31" t="s">
        <v>454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46177.0</v>
      </c>
      <c r="B79" s="84">
        <v>306.0</v>
      </c>
      <c r="C79" s="84">
        <v>9162.4</v>
      </c>
      <c r="D79" s="85">
        <v>9468.4</v>
      </c>
      <c r="E79" s="85">
        <v>3.0</v>
      </c>
      <c r="F79" s="85">
        <v>45.0</v>
      </c>
      <c r="G79" s="113">
        <v>48.0</v>
      </c>
      <c r="H79" s="85">
        <v>197.25833333333333</v>
      </c>
      <c r="I79" s="188">
        <v>32.84</v>
      </c>
      <c r="J79" s="31" t="s">
        <v>455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46176.0</v>
      </c>
      <c r="B80" s="84">
        <v>499.0</v>
      </c>
      <c r="C80" s="93"/>
      <c r="D80" s="85">
        <v>499.0</v>
      </c>
      <c r="E80" s="85">
        <v>2.0</v>
      </c>
      <c r="F80" s="49"/>
      <c r="G80" s="113">
        <v>2.0</v>
      </c>
      <c r="H80" s="85">
        <v>249.5</v>
      </c>
      <c r="I80" s="189"/>
      <c r="J80" s="31" t="s">
        <v>456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46174.0</v>
      </c>
      <c r="B81" s="93"/>
      <c r="C81" s="84">
        <v>10759.0</v>
      </c>
      <c r="D81" s="85">
        <v>10759.0</v>
      </c>
      <c r="E81" s="49"/>
      <c r="F81" s="85">
        <v>52.0</v>
      </c>
      <c r="G81" s="113">
        <v>52.0</v>
      </c>
      <c r="H81" s="85">
        <v>206.90384615384616</v>
      </c>
      <c r="I81" s="188">
        <v>372.64</v>
      </c>
      <c r="J81" s="31" t="s">
        <v>452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46172.0</v>
      </c>
      <c r="B82" s="93"/>
      <c r="C82" s="84">
        <v>178.0</v>
      </c>
      <c r="D82" s="85">
        <v>178.0</v>
      </c>
      <c r="E82" s="49"/>
      <c r="F82" s="85">
        <v>1.0</v>
      </c>
      <c r="G82" s="113">
        <v>1.0</v>
      </c>
      <c r="H82" s="85">
        <v>178.0</v>
      </c>
      <c r="I82" s="188">
        <v>127.96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46171.0</v>
      </c>
      <c r="B83" s="93"/>
      <c r="C83" s="84">
        <v>6414.4</v>
      </c>
      <c r="D83" s="85">
        <v>6414.4</v>
      </c>
      <c r="E83" s="49"/>
      <c r="F83" s="85">
        <v>34.0</v>
      </c>
      <c r="G83" s="113">
        <v>34.0</v>
      </c>
      <c r="H83" s="85">
        <v>188.65882352941176</v>
      </c>
      <c r="I83" s="188">
        <v>528.65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46170.0</v>
      </c>
      <c r="B84" s="84">
        <v>490.0</v>
      </c>
      <c r="C84" s="84">
        <v>10301.6</v>
      </c>
      <c r="D84" s="85">
        <v>10791.6</v>
      </c>
      <c r="E84" s="85">
        <v>1.0</v>
      </c>
      <c r="F84" s="85">
        <v>46.0</v>
      </c>
      <c r="G84" s="113">
        <v>47.0</v>
      </c>
      <c r="H84" s="85">
        <v>229.60851063829787</v>
      </c>
      <c r="I84" s="188">
        <v>153.25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46169.0</v>
      </c>
      <c r="B85" s="93"/>
      <c r="C85" s="84">
        <v>6971.0</v>
      </c>
      <c r="D85" s="85">
        <v>6971.0</v>
      </c>
      <c r="E85" s="49"/>
      <c r="F85" s="85">
        <v>36.0</v>
      </c>
      <c r="G85" s="113">
        <v>36.0</v>
      </c>
      <c r="H85" s="85">
        <v>193.63888888888889</v>
      </c>
      <c r="I85" s="188">
        <v>160.65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46168.0</v>
      </c>
      <c r="B86" s="93"/>
      <c r="C86" s="84">
        <v>8059.0</v>
      </c>
      <c r="D86" s="85">
        <v>8059.0</v>
      </c>
      <c r="E86" s="49"/>
      <c r="F86" s="85">
        <v>44.0</v>
      </c>
      <c r="G86" s="113">
        <v>44.0</v>
      </c>
      <c r="H86" s="85">
        <v>183.1590909090909</v>
      </c>
      <c r="I86" s="188">
        <v>31.93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46166.0</v>
      </c>
      <c r="B87" s="93"/>
      <c r="C87" s="84">
        <v>0.0</v>
      </c>
      <c r="D87" s="49"/>
      <c r="E87" s="49"/>
      <c r="F87" s="85">
        <v>0.0</v>
      </c>
      <c r="G87" s="94"/>
      <c r="H87" s="49"/>
      <c r="I87" s="188">
        <v>63.69</v>
      </c>
      <c r="J87" s="31" t="s">
        <v>457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46165.0</v>
      </c>
      <c r="B88" s="93"/>
      <c r="C88" s="84">
        <v>160.0</v>
      </c>
      <c r="D88" s="85">
        <v>160.0</v>
      </c>
      <c r="E88" s="49"/>
      <c r="F88" s="85">
        <v>2.0</v>
      </c>
      <c r="G88" s="113">
        <v>2.0</v>
      </c>
      <c r="H88" s="85">
        <v>80.0</v>
      </c>
      <c r="I88" s="188">
        <v>26.57</v>
      </c>
      <c r="J88" s="31" t="s">
        <v>451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46164.0</v>
      </c>
      <c r="B89" s="93"/>
      <c r="C89" s="84">
        <v>5394.6</v>
      </c>
      <c r="D89" s="85">
        <v>5394.6</v>
      </c>
      <c r="E89" s="49"/>
      <c r="F89" s="85">
        <v>33.0</v>
      </c>
      <c r="G89" s="113">
        <v>33.0</v>
      </c>
      <c r="H89" s="85">
        <v>163.4727272727273</v>
      </c>
      <c r="I89" s="188">
        <v>634.32</v>
      </c>
      <c r="J89" s="31" t="s">
        <v>454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46163.0</v>
      </c>
      <c r="B90" s="84">
        <v>408.0</v>
      </c>
      <c r="C90" s="84">
        <v>10263.4</v>
      </c>
      <c r="D90" s="85">
        <v>10671.4</v>
      </c>
      <c r="E90" s="85">
        <v>1.0</v>
      </c>
      <c r="F90" s="85">
        <v>51.0</v>
      </c>
      <c r="G90" s="113">
        <v>52.0</v>
      </c>
      <c r="H90" s="85">
        <v>205.21923076923076</v>
      </c>
      <c r="I90" s="188">
        <v>240.68</v>
      </c>
      <c r="J90" s="31" t="s">
        <v>455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46162.0</v>
      </c>
      <c r="B91" s="93"/>
      <c r="C91" s="84">
        <v>7751.0</v>
      </c>
      <c r="D91" s="85">
        <v>7751.0</v>
      </c>
      <c r="E91" s="49"/>
      <c r="F91" s="85">
        <v>43.0</v>
      </c>
      <c r="G91" s="113">
        <v>43.0</v>
      </c>
      <c r="H91" s="85">
        <v>180.25581395348837</v>
      </c>
      <c r="I91" s="188">
        <v>133.38</v>
      </c>
      <c r="J91" s="31" t="s">
        <v>456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46161.0</v>
      </c>
      <c r="B92" s="93"/>
      <c r="C92" s="84">
        <v>8951.35</v>
      </c>
      <c r="D92" s="85">
        <v>8951.35</v>
      </c>
      <c r="E92" s="49"/>
      <c r="F92" s="85">
        <v>39.0</v>
      </c>
      <c r="G92" s="113">
        <v>39.0</v>
      </c>
      <c r="H92" s="85">
        <v>229.52179487179487</v>
      </c>
      <c r="I92" s="188">
        <v>0.0</v>
      </c>
      <c r="J92" s="31" t="s">
        <v>453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46160.0</v>
      </c>
      <c r="B93" s="84">
        <v>98.0</v>
      </c>
      <c r="C93" s="84">
        <v>8962.0</v>
      </c>
      <c r="D93" s="85">
        <v>9060.0</v>
      </c>
      <c r="E93" s="85">
        <v>1.0</v>
      </c>
      <c r="F93" s="85">
        <v>33.0</v>
      </c>
      <c r="G93" s="113">
        <v>34.0</v>
      </c>
      <c r="H93" s="85">
        <v>266.47058823529414</v>
      </c>
      <c r="I93" s="188">
        <v>224.49</v>
      </c>
      <c r="J93" s="31" t="s">
        <v>452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46159.0</v>
      </c>
      <c r="B94" s="93"/>
      <c r="C94" s="84">
        <v>85.0</v>
      </c>
      <c r="D94" s="85">
        <v>85.0</v>
      </c>
      <c r="E94" s="49"/>
      <c r="F94" s="85">
        <v>1.0</v>
      </c>
      <c r="G94" s="113">
        <v>1.0</v>
      </c>
      <c r="H94" s="85">
        <v>85.0</v>
      </c>
      <c r="I94" s="188">
        <v>49.54</v>
      </c>
      <c r="J94" s="31" t="s">
        <v>457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46158.0</v>
      </c>
      <c r="B95" s="93"/>
      <c r="C95" s="84">
        <v>179.0</v>
      </c>
      <c r="D95" s="85">
        <v>179.0</v>
      </c>
      <c r="E95" s="49"/>
      <c r="F95" s="85">
        <v>2.0</v>
      </c>
      <c r="G95" s="113">
        <v>2.0</v>
      </c>
      <c r="H95" s="85">
        <v>89.5</v>
      </c>
      <c r="I95" s="188">
        <v>105.51</v>
      </c>
      <c r="J95" s="31" t="s">
        <v>451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46157.0</v>
      </c>
      <c r="B96" s="93"/>
      <c r="C96" s="84">
        <v>5182.0</v>
      </c>
      <c r="D96" s="85">
        <v>5182.0</v>
      </c>
      <c r="E96" s="49"/>
      <c r="F96" s="85">
        <v>33.0</v>
      </c>
      <c r="G96" s="113">
        <v>33.0</v>
      </c>
      <c r="H96" s="85">
        <v>157.03030303030303</v>
      </c>
      <c r="I96" s="188">
        <v>507.13</v>
      </c>
      <c r="J96" s="31" t="s">
        <v>454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46156.0</v>
      </c>
      <c r="B97" s="93"/>
      <c r="C97" s="84">
        <v>9132.4</v>
      </c>
      <c r="D97" s="85">
        <v>9132.4</v>
      </c>
      <c r="E97" s="49"/>
      <c r="F97" s="85">
        <v>46.0</v>
      </c>
      <c r="G97" s="113">
        <v>46.0</v>
      </c>
      <c r="H97" s="85">
        <v>198.5304347826087</v>
      </c>
      <c r="I97" s="188">
        <v>138.79</v>
      </c>
      <c r="J97" s="31" t="s">
        <v>455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46155.0</v>
      </c>
      <c r="B98" s="93"/>
      <c r="C98" s="84">
        <v>6892.0</v>
      </c>
      <c r="D98" s="85">
        <v>6892.0</v>
      </c>
      <c r="E98" s="49"/>
      <c r="F98" s="85">
        <v>37.0</v>
      </c>
      <c r="G98" s="113">
        <v>37.0</v>
      </c>
      <c r="H98" s="85">
        <v>186.27027027027026</v>
      </c>
      <c r="I98" s="188">
        <v>393.02</v>
      </c>
      <c r="J98" s="31" t="s">
        <v>456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46154.0</v>
      </c>
      <c r="B99" s="93"/>
      <c r="C99" s="84">
        <v>5902.0</v>
      </c>
      <c r="D99" s="85">
        <v>5902.0</v>
      </c>
      <c r="E99" s="49"/>
      <c r="F99" s="85">
        <v>36.0</v>
      </c>
      <c r="G99" s="113">
        <v>36.0</v>
      </c>
      <c r="H99" s="85">
        <v>163.94444444444446</v>
      </c>
      <c r="I99" s="188">
        <v>0.0</v>
      </c>
      <c r="J99" s="31" t="s">
        <v>453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46151.0</v>
      </c>
      <c r="B100" s="93"/>
      <c r="C100" s="84">
        <v>42.0</v>
      </c>
      <c r="D100" s="85">
        <v>42.0</v>
      </c>
      <c r="E100" s="49"/>
      <c r="F100" s="85">
        <v>1.0</v>
      </c>
      <c r="G100" s="113">
        <v>1.0</v>
      </c>
      <c r="H100" s="85">
        <v>42.0</v>
      </c>
      <c r="I100" s="188">
        <v>257.92</v>
      </c>
      <c r="J100" s="31" t="s">
        <v>451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46150.0</v>
      </c>
      <c r="B101" s="93"/>
      <c r="C101" s="84">
        <v>5510.0</v>
      </c>
      <c r="D101" s="85">
        <v>5510.0</v>
      </c>
      <c r="E101" s="49"/>
      <c r="F101" s="85">
        <v>31.0</v>
      </c>
      <c r="G101" s="113">
        <v>31.0</v>
      </c>
      <c r="H101" s="85">
        <v>177.74193548387098</v>
      </c>
      <c r="I101" s="188">
        <v>694.63</v>
      </c>
      <c r="J101" s="31" t="s">
        <v>454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46149.0</v>
      </c>
      <c r="B102" s="93"/>
      <c r="C102" s="84">
        <v>9781.4</v>
      </c>
      <c r="D102" s="85">
        <v>9781.4</v>
      </c>
      <c r="E102" s="49"/>
      <c r="F102" s="85">
        <v>40.0</v>
      </c>
      <c r="G102" s="113">
        <v>40.0</v>
      </c>
      <c r="H102" s="85">
        <v>244.535</v>
      </c>
      <c r="I102" s="188">
        <v>446.23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46148.0</v>
      </c>
      <c r="B103" s="93"/>
      <c r="C103" s="84">
        <v>9418.8</v>
      </c>
      <c r="D103" s="85">
        <v>9418.8</v>
      </c>
      <c r="E103" s="49"/>
      <c r="F103" s="85">
        <v>51.0</v>
      </c>
      <c r="G103" s="113">
        <v>51.0</v>
      </c>
      <c r="H103" s="85">
        <v>184.68235294117645</v>
      </c>
      <c r="I103" s="188">
        <v>206.23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46147.0</v>
      </c>
      <c r="B104" s="84">
        <v>267.0</v>
      </c>
      <c r="C104" s="84">
        <v>6489.0</v>
      </c>
      <c r="D104" s="85">
        <v>6756.0</v>
      </c>
      <c r="E104" s="85">
        <v>1.0</v>
      </c>
      <c r="F104" s="85">
        <v>33.0</v>
      </c>
      <c r="G104" s="113">
        <v>34.0</v>
      </c>
      <c r="H104" s="85">
        <v>198.7058823529412</v>
      </c>
      <c r="I104" s="188">
        <v>127.23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46146.0</v>
      </c>
      <c r="B105" s="93"/>
      <c r="C105" s="84">
        <v>8976.5</v>
      </c>
      <c r="D105" s="85">
        <v>8976.5</v>
      </c>
      <c r="E105" s="49"/>
      <c r="F105" s="85">
        <v>47.0</v>
      </c>
      <c r="G105" s="113">
        <v>47.0</v>
      </c>
      <c r="H105" s="85">
        <v>190.98936170212767</v>
      </c>
      <c r="I105" s="188">
        <v>0.0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46145.0</v>
      </c>
      <c r="B106" s="93"/>
      <c r="C106" s="84">
        <v>42.0</v>
      </c>
      <c r="D106" s="85">
        <v>42.0</v>
      </c>
      <c r="E106" s="49"/>
      <c r="F106" s="85">
        <v>1.0</v>
      </c>
      <c r="G106" s="113">
        <v>1.0</v>
      </c>
      <c r="H106" s="85">
        <v>42.0</v>
      </c>
      <c r="I106" s="188">
        <v>0.0</v>
      </c>
      <c r="J106" s="31" t="s">
        <v>457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46143.0</v>
      </c>
      <c r="B107" s="93"/>
      <c r="C107" s="84">
        <v>0.0</v>
      </c>
      <c r="D107" s="49"/>
      <c r="E107" s="49"/>
      <c r="F107" s="85">
        <v>0.0</v>
      </c>
      <c r="G107" s="94"/>
      <c r="H107" s="49"/>
      <c r="I107" s="188">
        <v>61.45</v>
      </c>
      <c r="J107" s="31" t="s">
        <v>454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46142.0</v>
      </c>
      <c r="B108" s="93"/>
      <c r="C108" s="84">
        <v>8384.8</v>
      </c>
      <c r="D108" s="85">
        <v>8384.8</v>
      </c>
      <c r="E108" s="49"/>
      <c r="F108" s="85">
        <v>41.0</v>
      </c>
      <c r="G108" s="113">
        <v>41.0</v>
      </c>
      <c r="H108" s="85">
        <v>204.50731707317073</v>
      </c>
      <c r="I108" s="188">
        <v>603.57</v>
      </c>
      <c r="J108" s="31" t="s">
        <v>455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46141.0</v>
      </c>
      <c r="B109" s="93"/>
      <c r="C109" s="84">
        <v>10214.4</v>
      </c>
      <c r="D109" s="85">
        <v>10214.4</v>
      </c>
      <c r="E109" s="49"/>
      <c r="F109" s="85">
        <v>51.0</v>
      </c>
      <c r="G109" s="113">
        <v>51.0</v>
      </c>
      <c r="H109" s="85">
        <v>200.28235294117647</v>
      </c>
      <c r="I109" s="188">
        <v>313.01</v>
      </c>
      <c r="J109" s="31" t="s">
        <v>456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46140.0</v>
      </c>
      <c r="B110" s="93"/>
      <c r="C110" s="84">
        <v>7241.5</v>
      </c>
      <c r="D110" s="85">
        <v>7241.5</v>
      </c>
      <c r="E110" s="49"/>
      <c r="F110" s="85">
        <v>42.0</v>
      </c>
      <c r="G110" s="113">
        <v>42.0</v>
      </c>
      <c r="H110" s="85">
        <v>172.41666666666666</v>
      </c>
      <c r="I110" s="188">
        <v>107.05</v>
      </c>
      <c r="J110" s="31" t="s">
        <v>453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46139.0</v>
      </c>
      <c r="B111" s="93"/>
      <c r="C111" s="84">
        <v>8088.95</v>
      </c>
      <c r="D111" s="85">
        <v>8088.95</v>
      </c>
      <c r="E111" s="49"/>
      <c r="F111" s="85">
        <v>40.0</v>
      </c>
      <c r="G111" s="113">
        <v>40.0</v>
      </c>
      <c r="H111" s="85">
        <v>202.22375</v>
      </c>
      <c r="I111" s="188">
        <v>1030.13</v>
      </c>
      <c r="J111" s="31" t="s">
        <v>452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46138.0</v>
      </c>
      <c r="B112" s="93"/>
      <c r="C112" s="84">
        <v>0.0</v>
      </c>
      <c r="D112" s="49"/>
      <c r="E112" s="49"/>
      <c r="F112" s="85">
        <v>0.0</v>
      </c>
      <c r="G112" s="94"/>
      <c r="H112" s="49"/>
      <c r="I112" s="188">
        <v>118.2</v>
      </c>
      <c r="J112" s="31" t="s">
        <v>457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46137.0</v>
      </c>
      <c r="B113" s="93"/>
      <c r="C113" s="84">
        <v>0.0</v>
      </c>
      <c r="D113" s="49"/>
      <c r="E113" s="49"/>
      <c r="F113" s="85">
        <v>0.0</v>
      </c>
      <c r="G113" s="94"/>
      <c r="H113" s="49"/>
      <c r="I113" s="188">
        <v>93.87</v>
      </c>
      <c r="J113" s="31" t="s">
        <v>451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46136.0</v>
      </c>
      <c r="B114" s="84">
        <v>977.0</v>
      </c>
      <c r="C114" s="84">
        <v>5439.4</v>
      </c>
      <c r="D114" s="85">
        <v>6416.4</v>
      </c>
      <c r="E114" s="85">
        <v>2.0</v>
      </c>
      <c r="F114" s="85">
        <v>27.0</v>
      </c>
      <c r="G114" s="113">
        <v>29.0</v>
      </c>
      <c r="H114" s="85">
        <v>221.2551724137931</v>
      </c>
      <c r="I114" s="188">
        <v>580.99</v>
      </c>
      <c r="J114" s="31" t="s">
        <v>454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46135.0</v>
      </c>
      <c r="B115" s="84">
        <v>240.0</v>
      </c>
      <c r="C115" s="93"/>
      <c r="D115" s="85">
        <v>240.0</v>
      </c>
      <c r="E115" s="85">
        <v>1.0</v>
      </c>
      <c r="F115" s="49"/>
      <c r="G115" s="113">
        <v>1.0</v>
      </c>
      <c r="H115" s="85">
        <v>240.0</v>
      </c>
      <c r="I115" s="189"/>
      <c r="J115" s="31" t="s">
        <v>455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46134.0</v>
      </c>
      <c r="B116" s="93"/>
      <c r="C116" s="84">
        <v>7194.9</v>
      </c>
      <c r="D116" s="85">
        <v>7194.9</v>
      </c>
      <c r="E116" s="49"/>
      <c r="F116" s="85">
        <v>30.0</v>
      </c>
      <c r="G116" s="113">
        <v>30.0</v>
      </c>
      <c r="H116" s="85">
        <v>239.82999999999998</v>
      </c>
      <c r="I116" s="188">
        <v>406.99</v>
      </c>
      <c r="J116" s="31" t="s">
        <v>456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46133.0</v>
      </c>
      <c r="B117" s="93"/>
      <c r="C117" s="84">
        <v>4415.5</v>
      </c>
      <c r="D117" s="85">
        <v>4415.5</v>
      </c>
      <c r="E117" s="49"/>
      <c r="F117" s="85">
        <v>25.0</v>
      </c>
      <c r="G117" s="113">
        <v>25.0</v>
      </c>
      <c r="H117" s="85">
        <v>176.62</v>
      </c>
      <c r="I117" s="188">
        <v>24.28</v>
      </c>
      <c r="J117" s="31" t="s">
        <v>453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46132.0</v>
      </c>
      <c r="B118" s="93"/>
      <c r="C118" s="84">
        <v>7169.0</v>
      </c>
      <c r="D118" s="85">
        <v>7169.0</v>
      </c>
      <c r="E118" s="49"/>
      <c r="F118" s="85">
        <v>37.0</v>
      </c>
      <c r="G118" s="113">
        <v>37.0</v>
      </c>
      <c r="H118" s="85">
        <v>193.75675675675674</v>
      </c>
      <c r="I118" s="188">
        <v>0.0</v>
      </c>
      <c r="J118" s="31" t="s">
        <v>452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46130.0</v>
      </c>
      <c r="B119" s="93"/>
      <c r="C119" s="84">
        <v>42.0</v>
      </c>
      <c r="D119" s="85">
        <v>42.0</v>
      </c>
      <c r="E119" s="49"/>
      <c r="F119" s="85">
        <v>1.0</v>
      </c>
      <c r="G119" s="113">
        <v>1.0</v>
      </c>
      <c r="H119" s="85">
        <v>42.0</v>
      </c>
      <c r="I119" s="188">
        <v>0.0</v>
      </c>
      <c r="J119" s="31" t="s">
        <v>451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46129.0</v>
      </c>
      <c r="B120" s="93"/>
      <c r="C120" s="84">
        <v>6049.3</v>
      </c>
      <c r="D120" s="85">
        <v>6049.3</v>
      </c>
      <c r="E120" s="49"/>
      <c r="F120" s="85">
        <v>38.0</v>
      </c>
      <c r="G120" s="113">
        <v>38.0</v>
      </c>
      <c r="H120" s="85">
        <v>159.1921052631579</v>
      </c>
      <c r="I120" s="188">
        <v>0.0</v>
      </c>
      <c r="J120" s="31" t="s">
        <v>454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46128.0</v>
      </c>
      <c r="B121" s="93"/>
      <c r="C121" s="84">
        <v>8570.3</v>
      </c>
      <c r="D121" s="85">
        <v>8570.3</v>
      </c>
      <c r="E121" s="49"/>
      <c r="F121" s="85">
        <v>46.0</v>
      </c>
      <c r="G121" s="113">
        <v>46.0</v>
      </c>
      <c r="H121" s="85">
        <v>186.3108695652174</v>
      </c>
      <c r="I121" s="188">
        <v>200.47</v>
      </c>
      <c r="J121" s="31" t="s">
        <v>455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46127.0</v>
      </c>
      <c r="B122" s="93"/>
      <c r="C122" s="84">
        <v>7477.5</v>
      </c>
      <c r="D122" s="85">
        <v>7477.5</v>
      </c>
      <c r="E122" s="49"/>
      <c r="F122" s="85">
        <v>45.0</v>
      </c>
      <c r="G122" s="113">
        <v>45.0</v>
      </c>
      <c r="H122" s="85">
        <v>166.16666666666666</v>
      </c>
      <c r="I122" s="188">
        <v>350.8</v>
      </c>
      <c r="J122" s="31" t="s">
        <v>456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46126.0</v>
      </c>
      <c r="B123" s="93"/>
      <c r="C123" s="84">
        <v>6920.7</v>
      </c>
      <c r="D123" s="85">
        <v>6920.7</v>
      </c>
      <c r="E123" s="49"/>
      <c r="F123" s="85">
        <v>33.0</v>
      </c>
      <c r="G123" s="113">
        <v>33.0</v>
      </c>
      <c r="H123" s="85">
        <v>209.71818181818182</v>
      </c>
      <c r="I123" s="188">
        <v>0.0</v>
      </c>
      <c r="J123" s="31" t="s">
        <v>453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46125.0</v>
      </c>
      <c r="B124" s="93"/>
      <c r="C124" s="84">
        <v>7272.0</v>
      </c>
      <c r="D124" s="85">
        <v>7272.0</v>
      </c>
      <c r="E124" s="49"/>
      <c r="F124" s="85">
        <v>36.0</v>
      </c>
      <c r="G124" s="113">
        <v>36.0</v>
      </c>
      <c r="H124" s="85">
        <v>202.0</v>
      </c>
      <c r="I124" s="188">
        <v>0.0</v>
      </c>
      <c r="J124" s="31" t="s">
        <v>452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46124.0</v>
      </c>
      <c r="B125" s="93"/>
      <c r="C125" s="84">
        <v>0.0</v>
      </c>
      <c r="D125" s="49"/>
      <c r="E125" s="49"/>
      <c r="F125" s="85">
        <v>0.0</v>
      </c>
      <c r="G125" s="94"/>
      <c r="H125" s="49"/>
      <c r="I125" s="188">
        <v>113.07</v>
      </c>
      <c r="J125" s="31" t="s">
        <v>457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46121.0</v>
      </c>
      <c r="B126" s="93"/>
      <c r="C126" s="84">
        <v>9639.0</v>
      </c>
      <c r="D126" s="85">
        <v>9639.0</v>
      </c>
      <c r="E126" s="49"/>
      <c r="F126" s="85">
        <v>52.0</v>
      </c>
      <c r="G126" s="113">
        <v>52.0</v>
      </c>
      <c r="H126" s="85">
        <v>185.3653846153846</v>
      </c>
      <c r="I126" s="188">
        <v>1560.47</v>
      </c>
      <c r="J126" s="31" t="s">
        <v>455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46120.0</v>
      </c>
      <c r="B127" s="93"/>
      <c r="C127" s="84">
        <v>9028.4</v>
      </c>
      <c r="D127" s="85">
        <v>9028.4</v>
      </c>
      <c r="E127" s="49"/>
      <c r="F127" s="85">
        <v>38.0</v>
      </c>
      <c r="G127" s="113">
        <v>38.0</v>
      </c>
      <c r="H127" s="85">
        <v>237.5894736842105</v>
      </c>
      <c r="I127" s="188">
        <v>1336.73</v>
      </c>
      <c r="J127" s="31" t="s">
        <v>456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46119.0</v>
      </c>
      <c r="B128" s="84">
        <v>124.0</v>
      </c>
      <c r="C128" s="84">
        <v>7570.0</v>
      </c>
      <c r="D128" s="85">
        <v>7694.0</v>
      </c>
      <c r="E128" s="85">
        <v>1.0</v>
      </c>
      <c r="F128" s="85">
        <v>40.0</v>
      </c>
      <c r="G128" s="113">
        <v>41.0</v>
      </c>
      <c r="H128" s="85">
        <v>187.65853658536585</v>
      </c>
      <c r="I128" s="188">
        <v>178.32</v>
      </c>
      <c r="J128" s="31" t="s">
        <v>453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46118.0</v>
      </c>
      <c r="B129" s="84">
        <v>84.0</v>
      </c>
      <c r="C129" s="84">
        <v>7942.0</v>
      </c>
      <c r="D129" s="85">
        <v>8026.0</v>
      </c>
      <c r="E129" s="85">
        <v>1.0</v>
      </c>
      <c r="F129" s="85">
        <v>37.0</v>
      </c>
      <c r="G129" s="113">
        <v>38.0</v>
      </c>
      <c r="H129" s="85">
        <v>211.21052631578948</v>
      </c>
      <c r="I129" s="188">
        <v>2234.97</v>
      </c>
      <c r="J129" s="31" t="s">
        <v>452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46117.0</v>
      </c>
      <c r="B130" s="93"/>
      <c r="C130" s="84">
        <v>0.0</v>
      </c>
      <c r="D130" s="49"/>
      <c r="E130" s="49"/>
      <c r="F130" s="85">
        <v>0.0</v>
      </c>
      <c r="G130" s="94"/>
      <c r="H130" s="49"/>
      <c r="I130" s="188">
        <v>178.32</v>
      </c>
      <c r="J130" s="31" t="s">
        <v>457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46116.0</v>
      </c>
      <c r="B131" s="93"/>
      <c r="C131" s="84">
        <v>90.0</v>
      </c>
      <c r="D131" s="85">
        <v>90.0</v>
      </c>
      <c r="E131" s="49"/>
      <c r="F131" s="85">
        <v>1.0</v>
      </c>
      <c r="G131" s="113">
        <v>1.0</v>
      </c>
      <c r="H131" s="85">
        <v>90.0</v>
      </c>
      <c r="I131" s="188">
        <v>819.84</v>
      </c>
      <c r="J131" s="31" t="s">
        <v>451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46115.0</v>
      </c>
      <c r="B132" s="84">
        <v>293.4</v>
      </c>
      <c r="C132" s="84">
        <v>6749.6</v>
      </c>
      <c r="D132" s="85">
        <v>7043.0</v>
      </c>
      <c r="E132" s="85">
        <v>3.0</v>
      </c>
      <c r="F132" s="85">
        <v>37.0</v>
      </c>
      <c r="G132" s="113">
        <v>40.0</v>
      </c>
      <c r="H132" s="85">
        <v>176.075</v>
      </c>
      <c r="I132" s="188">
        <v>296.99</v>
      </c>
      <c r="J132" s="31" t="s">
        <v>454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46114.0</v>
      </c>
      <c r="B133" s="84">
        <v>185.0</v>
      </c>
      <c r="C133" s="84">
        <v>9742.9</v>
      </c>
      <c r="D133" s="85">
        <v>9927.9</v>
      </c>
      <c r="E133" s="85">
        <v>1.0</v>
      </c>
      <c r="F133" s="85">
        <v>43.0</v>
      </c>
      <c r="G133" s="113">
        <v>44.0</v>
      </c>
      <c r="H133" s="85">
        <v>225.6340909090909</v>
      </c>
      <c r="I133" s="188">
        <v>36.66</v>
      </c>
      <c r="J133" s="31" t="s">
        <v>455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46113.0</v>
      </c>
      <c r="B134" s="93"/>
      <c r="C134" s="84">
        <v>8849.0</v>
      </c>
      <c r="D134" s="85">
        <v>8849.0</v>
      </c>
      <c r="E134" s="49"/>
      <c r="F134" s="85">
        <v>46.0</v>
      </c>
      <c r="G134" s="113">
        <v>46.0</v>
      </c>
      <c r="H134" s="85">
        <v>192.3695652173913</v>
      </c>
      <c r="I134" s="188">
        <v>0.0</v>
      </c>
      <c r="J134" s="31" t="s">
        <v>456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46112.0</v>
      </c>
      <c r="B135" s="93"/>
      <c r="C135" s="84">
        <v>8188.1</v>
      </c>
      <c r="D135" s="85">
        <v>8188.1</v>
      </c>
      <c r="E135" s="49"/>
      <c r="F135" s="85">
        <v>42.0</v>
      </c>
      <c r="G135" s="113">
        <v>42.0</v>
      </c>
      <c r="H135" s="85">
        <v>194.9547619047619</v>
      </c>
      <c r="I135" s="188">
        <v>0.0</v>
      </c>
      <c r="J135" s="31" t="s">
        <v>453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46111.0</v>
      </c>
      <c r="B136" s="93"/>
      <c r="C136" s="84">
        <v>13498.5</v>
      </c>
      <c r="D136" s="85">
        <v>13498.5</v>
      </c>
      <c r="E136" s="49"/>
      <c r="F136" s="85">
        <v>64.0</v>
      </c>
      <c r="G136" s="113">
        <v>64.0</v>
      </c>
      <c r="H136" s="85">
        <v>210.9140625</v>
      </c>
      <c r="I136" s="188">
        <v>27.88</v>
      </c>
      <c r="J136" s="31" t="s">
        <v>452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46110.0</v>
      </c>
      <c r="B137" s="93"/>
      <c r="C137" s="84">
        <v>0.0</v>
      </c>
      <c r="D137" s="49"/>
      <c r="E137" s="49"/>
      <c r="F137" s="85">
        <v>0.0</v>
      </c>
      <c r="G137" s="94"/>
      <c r="H137" s="49"/>
      <c r="I137" s="188">
        <v>86.05</v>
      </c>
      <c r="J137" s="31" t="s">
        <v>457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46108.0</v>
      </c>
      <c r="B138" s="93"/>
      <c r="C138" s="84">
        <v>8931.2</v>
      </c>
      <c r="D138" s="85">
        <v>8931.2</v>
      </c>
      <c r="E138" s="49"/>
      <c r="F138" s="85">
        <v>48.0</v>
      </c>
      <c r="G138" s="113">
        <v>48.0</v>
      </c>
      <c r="H138" s="85">
        <v>186.0666666666667</v>
      </c>
      <c r="I138" s="188">
        <v>476.59</v>
      </c>
      <c r="J138" s="31" t="s">
        <v>454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46107.0</v>
      </c>
      <c r="B139" s="93"/>
      <c r="C139" s="84">
        <v>10564.4</v>
      </c>
      <c r="D139" s="85">
        <v>10564.4</v>
      </c>
      <c r="E139" s="49"/>
      <c r="F139" s="85">
        <v>52.0</v>
      </c>
      <c r="G139" s="113">
        <v>52.0</v>
      </c>
      <c r="H139" s="85">
        <v>203.16153846153844</v>
      </c>
      <c r="I139" s="188">
        <v>812.65</v>
      </c>
      <c r="J139" s="31" t="s">
        <v>455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46106.0</v>
      </c>
      <c r="B140" s="93"/>
      <c r="C140" s="84">
        <v>8679.2</v>
      </c>
      <c r="D140" s="85">
        <v>8679.2</v>
      </c>
      <c r="E140" s="49"/>
      <c r="F140" s="85">
        <v>46.0</v>
      </c>
      <c r="G140" s="113">
        <v>46.0</v>
      </c>
      <c r="H140" s="85">
        <v>188.67826086956524</v>
      </c>
      <c r="I140" s="188">
        <v>0.0</v>
      </c>
      <c r="J140" s="31" t="s">
        <v>456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46105.0</v>
      </c>
      <c r="B141" s="93"/>
      <c r="C141" s="84">
        <v>10166.7</v>
      </c>
      <c r="D141" s="85">
        <v>10166.7</v>
      </c>
      <c r="E141" s="49"/>
      <c r="F141" s="85">
        <v>45.0</v>
      </c>
      <c r="G141" s="113">
        <v>45.0</v>
      </c>
      <c r="H141" s="85">
        <v>225.92666666666668</v>
      </c>
      <c r="I141" s="188">
        <v>0.0</v>
      </c>
      <c r="J141" s="31" t="s">
        <v>453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46104.0</v>
      </c>
      <c r="B142" s="93"/>
      <c r="C142" s="84">
        <v>8894.0</v>
      </c>
      <c r="D142" s="85">
        <v>8894.0</v>
      </c>
      <c r="E142" s="49"/>
      <c r="F142" s="85">
        <v>45.0</v>
      </c>
      <c r="G142" s="113">
        <v>45.0</v>
      </c>
      <c r="H142" s="85">
        <v>197.64444444444445</v>
      </c>
      <c r="I142" s="188">
        <v>0.0</v>
      </c>
      <c r="J142" s="31" t="s">
        <v>452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46103.0</v>
      </c>
      <c r="B143" s="93"/>
      <c r="C143" s="84">
        <v>90.0</v>
      </c>
      <c r="D143" s="85">
        <v>90.0</v>
      </c>
      <c r="E143" s="49"/>
      <c r="F143" s="85">
        <v>1.0</v>
      </c>
      <c r="G143" s="113">
        <v>1.0</v>
      </c>
      <c r="H143" s="85">
        <v>90.0</v>
      </c>
      <c r="I143" s="188">
        <v>0.0</v>
      </c>
      <c r="J143" s="31" t="s">
        <v>457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46101.0</v>
      </c>
      <c r="B144" s="93"/>
      <c r="C144" s="84">
        <v>4785.2</v>
      </c>
      <c r="D144" s="85">
        <v>4785.2</v>
      </c>
      <c r="E144" s="49"/>
      <c r="F144" s="85">
        <v>31.0</v>
      </c>
      <c r="G144" s="113">
        <v>31.0</v>
      </c>
      <c r="H144" s="85">
        <v>154.36129032258063</v>
      </c>
      <c r="I144" s="188">
        <v>365.34</v>
      </c>
      <c r="J144" s="31" t="s">
        <v>454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46100.0</v>
      </c>
      <c r="B145" s="93"/>
      <c r="C145" s="84">
        <v>9905.0</v>
      </c>
      <c r="D145" s="85">
        <v>9905.0</v>
      </c>
      <c r="E145" s="49"/>
      <c r="F145" s="85">
        <v>50.0</v>
      </c>
      <c r="G145" s="113">
        <v>50.0</v>
      </c>
      <c r="H145" s="85">
        <v>198.1</v>
      </c>
      <c r="I145" s="188">
        <v>440.9</v>
      </c>
      <c r="J145" s="31" t="s">
        <v>455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46099.0</v>
      </c>
      <c r="B146" s="93"/>
      <c r="C146" s="84">
        <v>9755.0</v>
      </c>
      <c r="D146" s="85">
        <v>9755.0</v>
      </c>
      <c r="E146" s="49"/>
      <c r="F146" s="85">
        <v>49.0</v>
      </c>
      <c r="G146" s="113">
        <v>49.0</v>
      </c>
      <c r="H146" s="85">
        <v>199.08163265306123</v>
      </c>
      <c r="I146" s="188">
        <v>4.4</v>
      </c>
      <c r="J146" s="31" t="s">
        <v>456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46098.0</v>
      </c>
      <c r="B147" s="93"/>
      <c r="C147" s="84">
        <v>8182.35</v>
      </c>
      <c r="D147" s="85">
        <v>8182.35</v>
      </c>
      <c r="E147" s="49"/>
      <c r="F147" s="85">
        <v>42.0</v>
      </c>
      <c r="G147" s="113">
        <v>42.0</v>
      </c>
      <c r="H147" s="85">
        <v>194.81785714285715</v>
      </c>
      <c r="I147" s="188">
        <v>0.0</v>
      </c>
      <c r="J147" s="31" t="s">
        <v>453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46097.0</v>
      </c>
      <c r="B148" s="93"/>
      <c r="C148" s="84">
        <v>9176.0</v>
      </c>
      <c r="D148" s="85">
        <v>9176.0</v>
      </c>
      <c r="E148" s="49"/>
      <c r="F148" s="85">
        <v>37.0</v>
      </c>
      <c r="G148" s="113">
        <v>37.0</v>
      </c>
      <c r="H148" s="85">
        <v>248.0</v>
      </c>
      <c r="I148" s="188">
        <v>0.0</v>
      </c>
      <c r="J148" s="31" t="s">
        <v>452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46094.0</v>
      </c>
      <c r="B149" s="93"/>
      <c r="C149" s="84">
        <v>5630.8</v>
      </c>
      <c r="D149" s="85">
        <v>5630.8</v>
      </c>
      <c r="E149" s="49"/>
      <c r="F149" s="85">
        <v>28.0</v>
      </c>
      <c r="G149" s="113">
        <v>28.0</v>
      </c>
      <c r="H149" s="85">
        <v>201.1</v>
      </c>
      <c r="I149" s="188">
        <v>3.87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46093.0</v>
      </c>
      <c r="B150" s="93"/>
      <c r="C150" s="84">
        <v>8625.1</v>
      </c>
      <c r="D150" s="85">
        <v>8625.1</v>
      </c>
      <c r="E150" s="49"/>
      <c r="F150" s="85">
        <v>48.0</v>
      </c>
      <c r="G150" s="113">
        <v>48.0</v>
      </c>
      <c r="H150" s="85">
        <v>179.68958333333333</v>
      </c>
      <c r="I150" s="188">
        <v>135.24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46092.0</v>
      </c>
      <c r="B151" s="93"/>
      <c r="C151" s="84">
        <v>7929.0</v>
      </c>
      <c r="D151" s="85">
        <v>7929.0</v>
      </c>
      <c r="E151" s="49"/>
      <c r="F151" s="85">
        <v>42.0</v>
      </c>
      <c r="G151" s="113">
        <v>42.0</v>
      </c>
      <c r="H151" s="85">
        <v>188.78571428571428</v>
      </c>
      <c r="I151" s="188">
        <v>0.0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46091.0</v>
      </c>
      <c r="B152" s="93"/>
      <c r="C152" s="84">
        <v>9431.3</v>
      </c>
      <c r="D152" s="85">
        <v>9431.3</v>
      </c>
      <c r="E152" s="49"/>
      <c r="F152" s="85">
        <v>42.0</v>
      </c>
      <c r="G152" s="113">
        <v>42.0</v>
      </c>
      <c r="H152" s="85">
        <v>224.55476190476188</v>
      </c>
      <c r="I152" s="188">
        <v>266.23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46090.0</v>
      </c>
      <c r="B153" s="93"/>
      <c r="C153" s="84">
        <v>0.0</v>
      </c>
      <c r="D153" s="49"/>
      <c r="E153" s="49"/>
      <c r="F153" s="85">
        <v>0.0</v>
      </c>
      <c r="G153" s="94"/>
      <c r="H153" s="49"/>
      <c r="I153" s="188">
        <v>0.0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46087.0</v>
      </c>
      <c r="B154" s="84">
        <v>1643.0</v>
      </c>
      <c r="C154" s="84">
        <v>1617.0</v>
      </c>
      <c r="D154" s="85">
        <v>3260.0</v>
      </c>
      <c r="E154" s="85">
        <v>7.0</v>
      </c>
      <c r="F154" s="85">
        <v>9.0</v>
      </c>
      <c r="G154" s="113">
        <v>16.0</v>
      </c>
      <c r="H154" s="85">
        <v>203.75</v>
      </c>
      <c r="I154" s="188">
        <v>611.93</v>
      </c>
      <c r="J154" s="31" t="s">
        <v>454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55">
        <v>46086.0</v>
      </c>
      <c r="B155" s="84"/>
      <c r="C155" s="84">
        <v>10973.2</v>
      </c>
      <c r="D155" s="85">
        <v>10973.2</v>
      </c>
      <c r="E155" s="85"/>
      <c r="F155" s="85">
        <v>58.0</v>
      </c>
      <c r="G155" s="50">
        <v>58.0</v>
      </c>
      <c r="H155" s="178">
        <v>189.19310344827588</v>
      </c>
      <c r="I155" s="188">
        <v>235.67</v>
      </c>
      <c r="J155" s="31" t="s">
        <v>455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55">
        <v>46085.0</v>
      </c>
      <c r="B156" s="84"/>
      <c r="C156" s="84">
        <v>5251.4</v>
      </c>
      <c r="D156" s="85">
        <v>5251.4</v>
      </c>
      <c r="E156" s="85"/>
      <c r="F156" s="85">
        <v>51.0</v>
      </c>
      <c r="G156" s="50">
        <v>51.0</v>
      </c>
      <c r="H156" s="178">
        <v>102.96862745098038</v>
      </c>
      <c r="I156" s="188">
        <v>60.97</v>
      </c>
      <c r="J156" s="31" t="s">
        <v>456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55">
        <v>46084.0</v>
      </c>
      <c r="B157" s="84">
        <v>1000.0</v>
      </c>
      <c r="C157" s="84">
        <v>8729.0</v>
      </c>
      <c r="D157" s="85">
        <v>9729.0</v>
      </c>
      <c r="E157" s="85">
        <v>1.0</v>
      </c>
      <c r="F157" s="85">
        <v>48.0</v>
      </c>
      <c r="G157" s="50">
        <v>49.0</v>
      </c>
      <c r="H157" s="178">
        <v>198.55102040816325</v>
      </c>
      <c r="I157" s="188">
        <v>0.0</v>
      </c>
      <c r="J157" s="31" t="s">
        <v>453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55">
        <v>46083.0</v>
      </c>
      <c r="B158" s="84"/>
      <c r="C158" s="84">
        <v>8342.5</v>
      </c>
      <c r="D158" s="85">
        <v>8342.5</v>
      </c>
      <c r="E158" s="85"/>
      <c r="F158" s="85">
        <v>41.0</v>
      </c>
      <c r="G158" s="50">
        <v>41.0</v>
      </c>
      <c r="H158" s="178">
        <v>203.47560975609755</v>
      </c>
      <c r="I158" s="188">
        <v>0.0</v>
      </c>
      <c r="J158" s="31" t="s">
        <v>452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55">
        <v>46080.0</v>
      </c>
      <c r="B159" s="84">
        <v>95.0</v>
      </c>
      <c r="C159" s="84">
        <v>7584.2</v>
      </c>
      <c r="D159" s="85">
        <v>7679.2</v>
      </c>
      <c r="E159" s="85">
        <v>1.0</v>
      </c>
      <c r="F159" s="85">
        <v>50.0</v>
      </c>
      <c r="G159" s="50">
        <v>51.0</v>
      </c>
      <c r="H159" s="178">
        <v>150.57254901960783</v>
      </c>
      <c r="I159" s="188">
        <v>446.51</v>
      </c>
      <c r="J159" s="31" t="s">
        <v>454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5">
        <v>46079.0</v>
      </c>
      <c r="B160" s="84"/>
      <c r="C160" s="84">
        <v>8503.8</v>
      </c>
      <c r="D160" s="85">
        <v>8503.8</v>
      </c>
      <c r="E160" s="85"/>
      <c r="F160" s="85">
        <v>41.0</v>
      </c>
      <c r="G160" s="50">
        <v>41.0</v>
      </c>
      <c r="H160" s="178">
        <v>207.40975609756094</v>
      </c>
      <c r="I160" s="188">
        <v>195.8</v>
      </c>
      <c r="J160" s="31" t="s">
        <v>455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5">
        <v>46078.0</v>
      </c>
      <c r="B161" s="84">
        <v>180.0</v>
      </c>
      <c r="C161" s="84">
        <v>4682.0</v>
      </c>
      <c r="D161" s="85">
        <v>4862.0</v>
      </c>
      <c r="E161" s="85">
        <v>1.0</v>
      </c>
      <c r="F161" s="85">
        <v>40.0</v>
      </c>
      <c r="G161" s="50">
        <v>41.0</v>
      </c>
      <c r="H161" s="178">
        <v>118.58536585365853</v>
      </c>
      <c r="I161" s="188">
        <v>0.0</v>
      </c>
      <c r="J161" s="31" t="s">
        <v>456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5">
        <v>46077.0</v>
      </c>
      <c r="B162" s="84"/>
      <c r="C162" s="84">
        <v>7373.0</v>
      </c>
      <c r="D162" s="85">
        <v>7373.0</v>
      </c>
      <c r="E162" s="85"/>
      <c r="F162" s="85">
        <v>38.0</v>
      </c>
      <c r="G162" s="50">
        <v>38.0</v>
      </c>
      <c r="H162" s="178">
        <v>194.02631578947367</v>
      </c>
      <c r="I162" s="188">
        <v>0.0</v>
      </c>
      <c r="J162" s="31" t="s">
        <v>453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>
        <v>46073.0</v>
      </c>
      <c r="B163" s="47">
        <v>658.8</v>
      </c>
      <c r="C163" s="47">
        <v>2090.0</v>
      </c>
      <c r="D163" s="48">
        <v>2748.8</v>
      </c>
      <c r="E163" s="48">
        <v>5.0</v>
      </c>
      <c r="F163" s="85">
        <v>13.0</v>
      </c>
      <c r="G163" s="50">
        <v>18.0</v>
      </c>
      <c r="H163" s="178">
        <v>152.7111111111111</v>
      </c>
      <c r="I163" s="188">
        <v>553.01</v>
      </c>
      <c r="J163" s="31" t="s">
        <v>454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>
        <v>46072.0</v>
      </c>
      <c r="B164" s="47">
        <v>403.0</v>
      </c>
      <c r="C164" s="47">
        <v>8816.75</v>
      </c>
      <c r="D164" s="48">
        <v>9219.75</v>
      </c>
      <c r="E164" s="48">
        <v>1.0</v>
      </c>
      <c r="F164" s="85">
        <v>41.0</v>
      </c>
      <c r="G164" s="54">
        <v>42.0</v>
      </c>
      <c r="H164" s="178">
        <v>219.51785714285714</v>
      </c>
      <c r="I164" s="188">
        <v>0.0</v>
      </c>
      <c r="J164" s="31" t="s">
        <v>455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>
        <v>46071.0</v>
      </c>
      <c r="B165" s="47"/>
      <c r="C165" s="47">
        <v>9840.0</v>
      </c>
      <c r="D165" s="48">
        <v>9840.0</v>
      </c>
      <c r="E165" s="48"/>
      <c r="F165" s="85">
        <v>44.0</v>
      </c>
      <c r="G165" s="54">
        <v>44.0</v>
      </c>
      <c r="H165" s="178">
        <v>223.63636363636363</v>
      </c>
      <c r="I165" s="188">
        <v>99.04</v>
      </c>
      <c r="J165" s="31" t="s">
        <v>456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>
        <v>46070.0</v>
      </c>
      <c r="B166" s="47"/>
      <c r="C166" s="47">
        <v>9163.85</v>
      </c>
      <c r="D166" s="48">
        <v>9163.85</v>
      </c>
      <c r="E166" s="48"/>
      <c r="F166" s="85">
        <v>46.0</v>
      </c>
      <c r="G166" s="54">
        <v>46.0</v>
      </c>
      <c r="H166" s="178">
        <v>199.21413043478262</v>
      </c>
      <c r="I166" s="188">
        <v>45.26</v>
      </c>
      <c r="J166" s="31" t="s">
        <v>453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>
        <v>46069.0</v>
      </c>
      <c r="B167" s="47"/>
      <c r="C167" s="47">
        <v>9514.0</v>
      </c>
      <c r="D167" s="48">
        <v>9514.0</v>
      </c>
      <c r="E167" s="48"/>
      <c r="F167" s="85">
        <v>43.0</v>
      </c>
      <c r="G167" s="54">
        <v>43.0</v>
      </c>
      <c r="H167" s="178">
        <v>221.25581395348837</v>
      </c>
      <c r="I167" s="188">
        <v>0.0</v>
      </c>
      <c r="J167" s="31" t="s">
        <v>452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46067.0</v>
      </c>
      <c r="B168" s="47"/>
      <c r="C168" s="47">
        <v>50.0</v>
      </c>
      <c r="D168" s="48">
        <v>50.0</v>
      </c>
      <c r="E168" s="48"/>
      <c r="F168" s="85">
        <v>1.0</v>
      </c>
      <c r="G168" s="54">
        <v>1.0</v>
      </c>
      <c r="H168" s="178">
        <v>50.0</v>
      </c>
      <c r="I168" s="188">
        <v>0.0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46066.0</v>
      </c>
      <c r="B169" s="47"/>
      <c r="C169" s="47">
        <v>6994.2</v>
      </c>
      <c r="D169" s="48">
        <v>6994.2</v>
      </c>
      <c r="E169" s="48"/>
      <c r="F169" s="85">
        <v>40.0</v>
      </c>
      <c r="G169" s="54">
        <v>40.0</v>
      </c>
      <c r="H169" s="178">
        <v>174.855</v>
      </c>
      <c r="I169" s="188">
        <v>496.5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46065.0</v>
      </c>
      <c r="B170" s="47">
        <v>90.0</v>
      </c>
      <c r="C170" s="47">
        <v>10206.4</v>
      </c>
      <c r="D170" s="48">
        <v>10296.4</v>
      </c>
      <c r="E170" s="48">
        <v>1.0</v>
      </c>
      <c r="F170" s="85">
        <v>52.0</v>
      </c>
      <c r="G170" s="54">
        <v>53.0</v>
      </c>
      <c r="H170" s="178">
        <v>194.27169811320755</v>
      </c>
      <c r="I170" s="188">
        <v>265.83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46064.0</v>
      </c>
      <c r="B171" s="47"/>
      <c r="C171" s="47">
        <v>9051.0</v>
      </c>
      <c r="D171" s="48">
        <v>9051.0</v>
      </c>
      <c r="E171" s="48"/>
      <c r="F171" s="85">
        <v>48.0</v>
      </c>
      <c r="G171" s="54">
        <v>48.0</v>
      </c>
      <c r="H171" s="178">
        <v>188.5625</v>
      </c>
      <c r="I171" s="188">
        <v>29.69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46063.0</v>
      </c>
      <c r="B172" s="47">
        <v>94.0</v>
      </c>
      <c r="C172" s="47">
        <v>7626.15</v>
      </c>
      <c r="D172" s="48">
        <v>7720.15</v>
      </c>
      <c r="E172" s="48">
        <v>1.0</v>
      </c>
      <c r="F172" s="85">
        <v>39.0</v>
      </c>
      <c r="G172" s="54">
        <v>40.0</v>
      </c>
      <c r="H172" s="178">
        <v>193.00375</v>
      </c>
      <c r="I172" s="188">
        <v>0.0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46062.0</v>
      </c>
      <c r="B173" s="47"/>
      <c r="C173" s="47">
        <v>7362.55</v>
      </c>
      <c r="D173" s="48">
        <v>7362.55</v>
      </c>
      <c r="E173" s="48"/>
      <c r="F173" s="85">
        <v>39.0</v>
      </c>
      <c r="G173" s="54">
        <v>39.0</v>
      </c>
      <c r="H173" s="178">
        <v>188.78333333333333</v>
      </c>
      <c r="I173" s="188">
        <v>0.0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46061.0</v>
      </c>
      <c r="B174" s="47"/>
      <c r="C174" s="47">
        <v>270.0</v>
      </c>
      <c r="D174" s="48">
        <v>270.0</v>
      </c>
      <c r="E174" s="48"/>
      <c r="F174" s="85">
        <v>1.0</v>
      </c>
      <c r="G174" s="54">
        <v>1.0</v>
      </c>
      <c r="H174" s="178">
        <v>270.0</v>
      </c>
      <c r="I174" s="188">
        <v>0.0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46060.0</v>
      </c>
      <c r="B175" s="47"/>
      <c r="C175" s="47">
        <v>115.0</v>
      </c>
      <c r="D175" s="48">
        <v>115.0</v>
      </c>
      <c r="E175" s="48"/>
      <c r="F175" s="85">
        <v>2.0</v>
      </c>
      <c r="G175" s="54">
        <v>2.0</v>
      </c>
      <c r="H175" s="178">
        <v>57.5</v>
      </c>
      <c r="I175" s="188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46059.0</v>
      </c>
      <c r="B176" s="47"/>
      <c r="C176" s="47">
        <v>7068.6</v>
      </c>
      <c r="D176" s="48">
        <v>7068.6</v>
      </c>
      <c r="E176" s="48"/>
      <c r="F176" s="85">
        <v>36.0</v>
      </c>
      <c r="G176" s="50">
        <v>36.0</v>
      </c>
      <c r="H176" s="178">
        <v>196.35000000000002</v>
      </c>
      <c r="I176" s="188">
        <v>612.75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46058.0</v>
      </c>
      <c r="B177" s="47"/>
      <c r="C177" s="47">
        <v>9149.4</v>
      </c>
      <c r="D177" s="48">
        <v>9149.4</v>
      </c>
      <c r="E177" s="48"/>
      <c r="F177" s="85">
        <v>50.0</v>
      </c>
      <c r="G177" s="50">
        <v>50.0</v>
      </c>
      <c r="H177" s="178">
        <v>182.988</v>
      </c>
      <c r="I177" s="188">
        <v>454.4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46">
        <v>46057.0</v>
      </c>
      <c r="B178" s="47">
        <v>244.0</v>
      </c>
      <c r="C178" s="47">
        <v>8462.2</v>
      </c>
      <c r="D178" s="48">
        <v>8706.2</v>
      </c>
      <c r="E178" s="48">
        <v>1.0</v>
      </c>
      <c r="F178" s="85">
        <v>44.0</v>
      </c>
      <c r="G178" s="50">
        <v>45.0</v>
      </c>
      <c r="H178" s="178">
        <v>193.47111111111113</v>
      </c>
      <c r="I178" s="188">
        <v>336.64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46">
        <v>46056.0</v>
      </c>
      <c r="B179" s="47"/>
      <c r="C179" s="47">
        <v>8157.4</v>
      </c>
      <c r="D179" s="48">
        <v>8157.4</v>
      </c>
      <c r="E179" s="48"/>
      <c r="F179" s="85">
        <v>39.0</v>
      </c>
      <c r="G179" s="50">
        <v>39.0</v>
      </c>
      <c r="H179" s="178">
        <v>209.16410256410256</v>
      </c>
      <c r="I179" s="188">
        <v>0.0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46">
        <v>46055.0</v>
      </c>
      <c r="B180" s="47"/>
      <c r="C180" s="47">
        <v>8492.0</v>
      </c>
      <c r="D180" s="48">
        <v>8492.0</v>
      </c>
      <c r="E180" s="48"/>
      <c r="F180" s="85">
        <v>40.0</v>
      </c>
      <c r="G180" s="50">
        <v>40.0</v>
      </c>
      <c r="H180" s="178">
        <v>212.3</v>
      </c>
      <c r="I180" s="188">
        <v>0.0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46">
        <v>46054.0</v>
      </c>
      <c r="B181" s="47"/>
      <c r="C181" s="47">
        <v>30.0</v>
      </c>
      <c r="D181" s="48">
        <v>30.0</v>
      </c>
      <c r="E181" s="48"/>
      <c r="F181" s="85">
        <v>1.0</v>
      </c>
      <c r="G181" s="50">
        <v>1.0</v>
      </c>
      <c r="H181" s="178">
        <v>30.0</v>
      </c>
      <c r="I181" s="188">
        <v>0.0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46">
        <v>46053.0</v>
      </c>
      <c r="B182" s="47"/>
      <c r="C182" s="47">
        <v>213.0</v>
      </c>
      <c r="D182" s="48">
        <v>213.0</v>
      </c>
      <c r="E182" s="48"/>
      <c r="F182" s="85">
        <v>4.0</v>
      </c>
      <c r="G182" s="50">
        <v>4.0</v>
      </c>
      <c r="H182" s="178">
        <v>53.25</v>
      </c>
      <c r="I182" s="188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46">
        <v>46052.0</v>
      </c>
      <c r="B183" s="47"/>
      <c r="C183" s="47">
        <v>8744.95</v>
      </c>
      <c r="D183" s="48">
        <v>8744.95</v>
      </c>
      <c r="E183" s="48"/>
      <c r="F183" s="85">
        <v>43.0</v>
      </c>
      <c r="G183" s="50">
        <v>43.0</v>
      </c>
      <c r="H183" s="178">
        <v>203.37093023255815</v>
      </c>
      <c r="I183" s="188">
        <v>689.28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46">
        <v>46051.0</v>
      </c>
      <c r="B184" s="47"/>
      <c r="C184" s="47">
        <v>11456.8</v>
      </c>
      <c r="D184" s="48">
        <v>11456.8</v>
      </c>
      <c r="E184" s="48"/>
      <c r="F184" s="85">
        <v>53.0</v>
      </c>
      <c r="G184" s="50">
        <v>53.0</v>
      </c>
      <c r="H184" s="178">
        <v>216.16603773584905</v>
      </c>
      <c r="I184" s="188">
        <v>57.58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46">
        <v>46050.0</v>
      </c>
      <c r="B185" s="47"/>
      <c r="C185" s="47">
        <v>10038.0</v>
      </c>
      <c r="D185" s="48">
        <v>10038.0</v>
      </c>
      <c r="E185" s="48"/>
      <c r="F185" s="85">
        <v>48.0</v>
      </c>
      <c r="G185" s="50">
        <v>48.0</v>
      </c>
      <c r="H185" s="178">
        <v>209.125</v>
      </c>
      <c r="I185" s="188">
        <v>435.65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>
        <v>46049.0</v>
      </c>
      <c r="B186" s="47">
        <v>282.0</v>
      </c>
      <c r="C186" s="47">
        <v>8823.0</v>
      </c>
      <c r="D186" s="48">
        <v>9105.0</v>
      </c>
      <c r="E186" s="48">
        <v>1.0</v>
      </c>
      <c r="F186" s="85">
        <v>40.0</v>
      </c>
      <c r="G186" s="50">
        <v>41.0</v>
      </c>
      <c r="H186" s="178">
        <v>222.0731707317073</v>
      </c>
      <c r="I186" s="188">
        <v>0.0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>
        <v>46048.0</v>
      </c>
      <c r="B187" s="47"/>
      <c r="C187" s="47">
        <v>7512.0</v>
      </c>
      <c r="D187" s="48">
        <v>7512.0</v>
      </c>
      <c r="E187" s="48"/>
      <c r="F187" s="85">
        <v>34.0</v>
      </c>
      <c r="G187" s="50">
        <v>34.0</v>
      </c>
      <c r="H187" s="178">
        <v>220.94117647058823</v>
      </c>
      <c r="I187" s="188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>
        <v>46045.0</v>
      </c>
      <c r="B188" s="47"/>
      <c r="C188" s="47">
        <v>7533.0</v>
      </c>
      <c r="D188" s="48">
        <v>7533.0</v>
      </c>
      <c r="E188" s="48"/>
      <c r="F188" s="85">
        <v>38.0</v>
      </c>
      <c r="G188" s="50">
        <v>38.0</v>
      </c>
      <c r="H188" s="178">
        <v>198.23684210526315</v>
      </c>
      <c r="I188" s="188">
        <v>497.04</v>
      </c>
      <c r="J188" s="31" t="s">
        <v>454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>
        <v>46044.0</v>
      </c>
      <c r="B189" s="47"/>
      <c r="C189" s="47">
        <v>10483.2</v>
      </c>
      <c r="D189" s="48">
        <v>10483.2</v>
      </c>
      <c r="E189" s="48"/>
      <c r="F189" s="85">
        <v>55.0</v>
      </c>
      <c r="G189" s="50">
        <v>55.0</v>
      </c>
      <c r="H189" s="178">
        <v>190.60363636363638</v>
      </c>
      <c r="I189" s="188">
        <v>115.0</v>
      </c>
      <c r="J189" s="31" t="s">
        <v>455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>
        <v>46043.0</v>
      </c>
      <c r="B190" s="47"/>
      <c r="C190" s="47">
        <v>9001.0</v>
      </c>
      <c r="D190" s="48">
        <v>9001.0</v>
      </c>
      <c r="E190" s="48"/>
      <c r="F190" s="85">
        <v>43.0</v>
      </c>
      <c r="G190" s="54">
        <v>43.0</v>
      </c>
      <c r="H190" s="178">
        <v>209.32558139534885</v>
      </c>
      <c r="I190" s="188">
        <v>60.65</v>
      </c>
      <c r="J190" s="31" t="s">
        <v>456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211">
        <v>46042.0</v>
      </c>
      <c r="B191" s="212"/>
      <c r="C191" s="212">
        <v>8218.4</v>
      </c>
      <c r="D191" s="213">
        <v>8218.4</v>
      </c>
      <c r="E191" s="213"/>
      <c r="F191" s="213">
        <v>43.0</v>
      </c>
      <c r="G191" s="214">
        <v>43.0</v>
      </c>
      <c r="H191" s="213">
        <v>191.12558139534883</v>
      </c>
      <c r="I191" s="215">
        <v>0.0</v>
      </c>
      <c r="J191" s="216" t="s">
        <v>453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211">
        <v>46041.0</v>
      </c>
      <c r="B192" s="217"/>
      <c r="C192" s="212">
        <v>9070.0</v>
      </c>
      <c r="D192" s="213">
        <v>9070.0</v>
      </c>
      <c r="E192" s="218"/>
      <c r="F192" s="213">
        <v>39.0</v>
      </c>
      <c r="G192" s="214">
        <v>39.0</v>
      </c>
      <c r="H192" s="213">
        <v>232.56410256410257</v>
      </c>
      <c r="I192" s="215">
        <v>0.0</v>
      </c>
      <c r="J192" s="219" t="s">
        <v>452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211">
        <v>46040.0</v>
      </c>
      <c r="B193" s="217"/>
      <c r="C193" s="212">
        <v>0.0</v>
      </c>
      <c r="D193" s="218"/>
      <c r="E193" s="218"/>
      <c r="F193" s="213">
        <v>0.0</v>
      </c>
      <c r="G193" s="220"/>
      <c r="H193" s="218"/>
      <c r="I193" s="215">
        <v>0.0</v>
      </c>
      <c r="J193" s="219" t="s">
        <v>457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46038.0</v>
      </c>
      <c r="B194" s="47"/>
      <c r="C194" s="47">
        <v>10156.0</v>
      </c>
      <c r="D194" s="48">
        <v>10156.0</v>
      </c>
      <c r="E194" s="48"/>
      <c r="F194" s="85">
        <v>47.0</v>
      </c>
      <c r="G194" s="50">
        <v>47.0</v>
      </c>
      <c r="H194" s="178">
        <v>216.08510638297872</v>
      </c>
      <c r="I194" s="188">
        <v>0.0</v>
      </c>
      <c r="J194" s="31" t="s">
        <v>454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46037.0</v>
      </c>
      <c r="B195" s="47"/>
      <c r="C195" s="47">
        <v>11586.0</v>
      </c>
      <c r="D195" s="48">
        <v>11586.0</v>
      </c>
      <c r="E195" s="48"/>
      <c r="F195" s="85">
        <v>26.0</v>
      </c>
      <c r="G195" s="50">
        <v>26.0</v>
      </c>
      <c r="H195" s="85">
        <v>445.61538461538464</v>
      </c>
      <c r="I195" s="188">
        <v>0.0</v>
      </c>
      <c r="J195" s="31" t="s">
        <v>455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46">
        <v>46036.0</v>
      </c>
      <c r="B196" s="47">
        <v>237.0</v>
      </c>
      <c r="C196" s="47">
        <v>9080.9</v>
      </c>
      <c r="D196" s="48">
        <v>9317.9</v>
      </c>
      <c r="E196" s="48">
        <v>1.0</v>
      </c>
      <c r="F196" s="85">
        <v>46.0</v>
      </c>
      <c r="G196" s="50">
        <v>47.0</v>
      </c>
      <c r="H196" s="85">
        <v>198.25319148936168</v>
      </c>
      <c r="I196" s="188">
        <v>0.0</v>
      </c>
      <c r="J196" s="31" t="s">
        <v>456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46">
        <v>46035.0</v>
      </c>
      <c r="B197" s="47"/>
      <c r="C197" s="47">
        <v>8505.0</v>
      </c>
      <c r="D197" s="48">
        <v>8505.0</v>
      </c>
      <c r="E197" s="48"/>
      <c r="F197" s="85">
        <v>39.0</v>
      </c>
      <c r="G197" s="50">
        <v>39.0</v>
      </c>
      <c r="H197" s="85">
        <v>218.07692307692307</v>
      </c>
      <c r="I197" s="188">
        <v>0.0</v>
      </c>
      <c r="J197" s="31" t="s">
        <v>453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46">
        <v>46034.0</v>
      </c>
      <c r="B198" s="47"/>
      <c r="C198" s="47">
        <v>6471.0</v>
      </c>
      <c r="D198" s="48">
        <v>6471.0</v>
      </c>
      <c r="E198" s="48"/>
      <c r="F198" s="85">
        <v>31.0</v>
      </c>
      <c r="G198" s="50">
        <v>31.0</v>
      </c>
      <c r="H198" s="85">
        <v>208.74193548387098</v>
      </c>
      <c r="I198" s="188">
        <v>0.0</v>
      </c>
      <c r="J198" s="31" t="s">
        <v>452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2">
        <v>46258.0</v>
      </c>
      <c r="B199" s="84">
        <v>83.0</v>
      </c>
      <c r="C199" s="93"/>
      <c r="D199" s="85">
        <v>83.0</v>
      </c>
      <c r="E199" s="85">
        <v>1.0</v>
      </c>
      <c r="F199" s="49"/>
      <c r="G199" s="113">
        <v>1.0</v>
      </c>
      <c r="H199" s="85">
        <v>83.0</v>
      </c>
      <c r="I199" s="189"/>
      <c r="J199" s="31" t="s">
        <v>452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17.0</v>
      </c>
      <c r="C1" s="205" t="s">
        <v>255</v>
      </c>
      <c r="D1" s="206">
        <v>46100.0</v>
      </c>
      <c r="E1" s="207" t="s">
        <v>261</v>
      </c>
      <c r="F1" s="210" t="s">
        <v>494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531.6666666666666</v>
      </c>
      <c r="C2" s="33">
        <v>6935.485294117648</v>
      </c>
      <c r="D2" s="33">
        <v>6951.122549019609</v>
      </c>
      <c r="E2" s="33">
        <v>1.6666666666666667</v>
      </c>
      <c r="F2" s="33">
        <v>37.970588235294116</v>
      </c>
      <c r="G2" s="34">
        <v>38.01960784313726</v>
      </c>
      <c r="H2" s="33">
        <v>184.53326709410874</v>
      </c>
      <c r="I2" s="185">
        <v>437.3596078431372</v>
      </c>
      <c r="J2" s="28"/>
      <c r="K2" s="195">
        <f>SUM(L2:Q2)</f>
        <v>7049</v>
      </c>
      <c r="L2" s="196">
        <v>3880.0</v>
      </c>
      <c r="M2" s="197">
        <v>2869.0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1371.2</v>
      </c>
      <c r="D4" s="85">
        <v>1371.2</v>
      </c>
      <c r="E4" s="49"/>
      <c r="F4" s="85">
        <v>11.0</v>
      </c>
      <c r="G4" s="113">
        <v>11.0</v>
      </c>
      <c r="H4" s="85">
        <v>124.65454545454546</v>
      </c>
      <c r="I4" s="188">
        <v>348.38</v>
      </c>
      <c r="J4" s="31" t="s">
        <v>457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1796.8</v>
      </c>
      <c r="D5" s="85">
        <v>1796.8</v>
      </c>
      <c r="E5" s="49"/>
      <c r="F5" s="85">
        <v>14.0</v>
      </c>
      <c r="G5" s="113">
        <v>14.0</v>
      </c>
      <c r="H5" s="85">
        <v>128.34285714285713</v>
      </c>
      <c r="I5" s="188">
        <v>87.69</v>
      </c>
      <c r="J5" s="31" t="s">
        <v>451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6587.6</v>
      </c>
      <c r="D6" s="85">
        <v>6587.6</v>
      </c>
      <c r="E6" s="49"/>
      <c r="F6" s="85">
        <v>44.0</v>
      </c>
      <c r="G6" s="113">
        <v>44.0</v>
      </c>
      <c r="H6" s="85">
        <v>149.71818181818182</v>
      </c>
      <c r="I6" s="188">
        <v>84.52</v>
      </c>
      <c r="J6" s="31" t="s">
        <v>454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8501.0</v>
      </c>
      <c r="D7" s="85">
        <v>8501.0</v>
      </c>
      <c r="E7" s="49"/>
      <c r="F7" s="85">
        <v>39.0</v>
      </c>
      <c r="G7" s="113">
        <v>39.0</v>
      </c>
      <c r="H7" s="85">
        <v>217.97435897435898</v>
      </c>
      <c r="I7" s="188">
        <v>36.22</v>
      </c>
      <c r="J7" s="31" t="s">
        <v>455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6538.0</v>
      </c>
      <c r="D8" s="85">
        <v>6538.0</v>
      </c>
      <c r="E8" s="49"/>
      <c r="F8" s="85">
        <v>39.0</v>
      </c>
      <c r="G8" s="113">
        <v>39.0</v>
      </c>
      <c r="H8" s="85">
        <v>167.64102564102564</v>
      </c>
      <c r="I8" s="188">
        <v>117.9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5707.8</v>
      </c>
      <c r="D9" s="85">
        <v>5707.8</v>
      </c>
      <c r="E9" s="49"/>
      <c r="F9" s="85">
        <v>29.0</v>
      </c>
      <c r="G9" s="113">
        <v>29.0</v>
      </c>
      <c r="H9" s="85">
        <v>196.82068965517243</v>
      </c>
      <c r="I9" s="188">
        <v>561.18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5189.4</v>
      </c>
      <c r="D10" s="85">
        <v>5189.4</v>
      </c>
      <c r="E10" s="49"/>
      <c r="F10" s="85">
        <v>27.0</v>
      </c>
      <c r="G10" s="113">
        <v>27.0</v>
      </c>
      <c r="H10" s="85">
        <v>192.2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2804.8</v>
      </c>
      <c r="D11" s="85">
        <v>2804.8</v>
      </c>
      <c r="E11" s="49"/>
      <c r="F11" s="85">
        <v>17.0</v>
      </c>
      <c r="G11" s="113">
        <v>17.0</v>
      </c>
      <c r="H11" s="85">
        <v>164.98823529411766</v>
      </c>
      <c r="I11" s="188">
        <v>39.8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2440.2</v>
      </c>
      <c r="D12" s="85">
        <v>2440.2</v>
      </c>
      <c r="E12" s="49"/>
      <c r="F12" s="85">
        <v>21.0</v>
      </c>
      <c r="G12" s="113">
        <v>21.0</v>
      </c>
      <c r="H12" s="85">
        <v>116.19999999999999</v>
      </c>
      <c r="I12" s="188">
        <v>347.28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8072.6</v>
      </c>
      <c r="D13" s="85">
        <v>8072.6</v>
      </c>
      <c r="E13" s="49"/>
      <c r="F13" s="85">
        <v>48.0</v>
      </c>
      <c r="G13" s="113">
        <v>48.0</v>
      </c>
      <c r="H13" s="85">
        <v>168.17916666666667</v>
      </c>
      <c r="I13" s="188">
        <v>247.24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5135.0</v>
      </c>
      <c r="D14" s="85">
        <v>5135.0</v>
      </c>
      <c r="E14" s="49"/>
      <c r="F14" s="85">
        <v>30.0</v>
      </c>
      <c r="G14" s="113">
        <v>30.0</v>
      </c>
      <c r="H14" s="85">
        <v>171.16666666666666</v>
      </c>
      <c r="I14" s="188">
        <v>0.0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5864.0</v>
      </c>
      <c r="D15" s="85">
        <v>5864.0</v>
      </c>
      <c r="E15" s="49"/>
      <c r="F15" s="85">
        <v>31.0</v>
      </c>
      <c r="G15" s="113">
        <v>31.0</v>
      </c>
      <c r="H15" s="85">
        <v>189.16129032258064</v>
      </c>
      <c r="I15" s="188">
        <v>225.13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5879.0</v>
      </c>
      <c r="D16" s="85">
        <v>5879.0</v>
      </c>
      <c r="E16" s="49"/>
      <c r="F16" s="85">
        <v>29.0</v>
      </c>
      <c r="G16" s="113">
        <v>29.0</v>
      </c>
      <c r="H16" s="85">
        <v>202.72413793103448</v>
      </c>
      <c r="I16" s="188">
        <v>0.0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5016.0</v>
      </c>
      <c r="D17" s="85">
        <v>5016.0</v>
      </c>
      <c r="E17" s="49"/>
      <c r="F17" s="85">
        <v>28.0</v>
      </c>
      <c r="G17" s="113">
        <v>28.0</v>
      </c>
      <c r="H17" s="85">
        <v>179.14285714285714</v>
      </c>
      <c r="I17" s="188">
        <v>47.59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1851.6</v>
      </c>
      <c r="D18" s="85">
        <v>1851.6</v>
      </c>
      <c r="E18" s="49"/>
      <c r="F18" s="85">
        <v>12.0</v>
      </c>
      <c r="G18" s="113">
        <v>12.0</v>
      </c>
      <c r="H18" s="85">
        <v>154.29999999999998</v>
      </c>
      <c r="I18" s="188">
        <v>135.39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2058.0</v>
      </c>
      <c r="D19" s="85">
        <v>2058.0</v>
      </c>
      <c r="E19" s="49"/>
      <c r="F19" s="85">
        <v>16.0</v>
      </c>
      <c r="G19" s="113">
        <v>16.0</v>
      </c>
      <c r="H19" s="85">
        <v>128.625</v>
      </c>
      <c r="I19" s="188">
        <v>321.91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93"/>
      <c r="C20" s="84">
        <v>5611.0</v>
      </c>
      <c r="D20" s="85">
        <v>5611.0</v>
      </c>
      <c r="E20" s="49"/>
      <c r="F20" s="85">
        <v>28.0</v>
      </c>
      <c r="G20" s="113">
        <v>28.0</v>
      </c>
      <c r="H20" s="85">
        <v>200.39285714285714</v>
      </c>
      <c r="I20" s="188">
        <v>1180.93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93"/>
      <c r="C21" s="84">
        <v>6781.8</v>
      </c>
      <c r="D21" s="85">
        <v>6781.8</v>
      </c>
      <c r="E21" s="49"/>
      <c r="F21" s="85">
        <v>30.0</v>
      </c>
      <c r="G21" s="113">
        <v>30.0</v>
      </c>
      <c r="H21" s="85">
        <v>226.06</v>
      </c>
      <c r="I21" s="188">
        <v>50.82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93"/>
      <c r="C22" s="84">
        <v>6722.2</v>
      </c>
      <c r="D22" s="85">
        <v>6722.2</v>
      </c>
      <c r="E22" s="49"/>
      <c r="F22" s="85">
        <v>34.0</v>
      </c>
      <c r="G22" s="113">
        <v>34.0</v>
      </c>
      <c r="H22" s="85">
        <v>197.71176470588236</v>
      </c>
      <c r="I22" s="188">
        <v>146.23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93"/>
      <c r="C23" s="84">
        <v>5640.0</v>
      </c>
      <c r="D23" s="85">
        <v>5640.0</v>
      </c>
      <c r="E23" s="49"/>
      <c r="F23" s="85">
        <v>29.0</v>
      </c>
      <c r="G23" s="113">
        <v>29.0</v>
      </c>
      <c r="H23" s="85">
        <v>194.48275862068965</v>
      </c>
      <c r="I23" s="188">
        <v>277.49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93"/>
      <c r="C24" s="84">
        <v>5196.0</v>
      </c>
      <c r="D24" s="85">
        <v>5196.0</v>
      </c>
      <c r="E24" s="49"/>
      <c r="F24" s="85">
        <v>33.0</v>
      </c>
      <c r="G24" s="113">
        <v>33.0</v>
      </c>
      <c r="H24" s="85">
        <v>157.45454545454547</v>
      </c>
      <c r="I24" s="188">
        <v>44.77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93"/>
      <c r="C25" s="84">
        <v>2018.0</v>
      </c>
      <c r="D25" s="85">
        <v>2018.0</v>
      </c>
      <c r="E25" s="49"/>
      <c r="F25" s="85">
        <v>17.0</v>
      </c>
      <c r="G25" s="113">
        <v>17.0</v>
      </c>
      <c r="H25" s="85">
        <v>118.70588235294117</v>
      </c>
      <c r="I25" s="188">
        <v>1538.49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93"/>
      <c r="C26" s="84">
        <v>2796.4</v>
      </c>
      <c r="D26" s="85">
        <v>2796.4</v>
      </c>
      <c r="E26" s="49"/>
      <c r="F26" s="85">
        <v>15.0</v>
      </c>
      <c r="G26" s="113">
        <v>15.0</v>
      </c>
      <c r="H26" s="85">
        <v>186.42666666666668</v>
      </c>
      <c r="I26" s="188">
        <v>673.93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93"/>
      <c r="C27" s="84">
        <v>4199.4</v>
      </c>
      <c r="D27" s="85">
        <v>4199.4</v>
      </c>
      <c r="E27" s="49"/>
      <c r="F27" s="85">
        <v>20.0</v>
      </c>
      <c r="G27" s="113">
        <v>20.0</v>
      </c>
      <c r="H27" s="85">
        <v>209.96999999999997</v>
      </c>
      <c r="I27" s="188">
        <v>955.03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93"/>
      <c r="C28" s="84">
        <v>7634.0</v>
      </c>
      <c r="D28" s="85">
        <v>7634.0</v>
      </c>
      <c r="E28" s="49"/>
      <c r="F28" s="85">
        <v>43.0</v>
      </c>
      <c r="G28" s="113">
        <v>43.0</v>
      </c>
      <c r="H28" s="85">
        <v>177.53488372093022</v>
      </c>
      <c r="I28" s="188">
        <v>367.87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93"/>
      <c r="C29" s="84">
        <v>5060.8</v>
      </c>
      <c r="D29" s="85">
        <v>5060.8</v>
      </c>
      <c r="E29" s="49"/>
      <c r="F29" s="85">
        <v>30.0</v>
      </c>
      <c r="G29" s="113">
        <v>30.0</v>
      </c>
      <c r="H29" s="85">
        <v>168.69333333333333</v>
      </c>
      <c r="I29" s="188">
        <v>537.66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93"/>
      <c r="C30" s="84">
        <v>3213.4</v>
      </c>
      <c r="D30" s="85">
        <v>3213.4</v>
      </c>
      <c r="E30" s="49"/>
      <c r="F30" s="85">
        <v>24.0</v>
      </c>
      <c r="G30" s="113">
        <v>24.0</v>
      </c>
      <c r="H30" s="85">
        <v>133.89166666666668</v>
      </c>
      <c r="I30" s="188">
        <v>70.09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93"/>
      <c r="C31" s="84">
        <v>7998.2</v>
      </c>
      <c r="D31" s="85">
        <v>7998.2</v>
      </c>
      <c r="E31" s="49"/>
      <c r="F31" s="85">
        <v>32.0</v>
      </c>
      <c r="G31" s="113">
        <v>32.0</v>
      </c>
      <c r="H31" s="85">
        <v>249.94375</v>
      </c>
      <c r="I31" s="188">
        <v>178.43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93"/>
      <c r="C32" s="84">
        <v>860.4</v>
      </c>
      <c r="D32" s="85">
        <v>860.4</v>
      </c>
      <c r="E32" s="49"/>
      <c r="F32" s="85">
        <v>10.0</v>
      </c>
      <c r="G32" s="113">
        <v>10.0</v>
      </c>
      <c r="H32" s="85">
        <v>86.03999999999999</v>
      </c>
      <c r="I32" s="188">
        <v>493.03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46227.0</v>
      </c>
      <c r="B33" s="93"/>
      <c r="C33" s="84">
        <v>6751.6</v>
      </c>
      <c r="D33" s="85">
        <v>6751.6</v>
      </c>
      <c r="E33" s="49"/>
      <c r="F33" s="85">
        <v>34.0</v>
      </c>
      <c r="G33" s="113">
        <v>34.0</v>
      </c>
      <c r="H33" s="85">
        <v>198.5764705882353</v>
      </c>
      <c r="I33" s="188">
        <v>0.0</v>
      </c>
      <c r="J33" s="31" t="s">
        <v>454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46226.0</v>
      </c>
      <c r="B34" s="93"/>
      <c r="C34" s="84">
        <v>8093.4</v>
      </c>
      <c r="D34" s="85">
        <v>8093.4</v>
      </c>
      <c r="E34" s="49"/>
      <c r="F34" s="85">
        <v>39.0</v>
      </c>
      <c r="G34" s="113">
        <v>39.0</v>
      </c>
      <c r="H34" s="85">
        <v>207.5230769230769</v>
      </c>
      <c r="I34" s="188">
        <v>104.84</v>
      </c>
      <c r="J34" s="31" t="s">
        <v>455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46225.0</v>
      </c>
      <c r="B35" s="93"/>
      <c r="C35" s="84">
        <v>4925.4</v>
      </c>
      <c r="D35" s="85">
        <v>4925.4</v>
      </c>
      <c r="E35" s="49"/>
      <c r="F35" s="85">
        <v>29.0</v>
      </c>
      <c r="G35" s="113">
        <v>29.0</v>
      </c>
      <c r="H35" s="85">
        <v>169.84137931034482</v>
      </c>
      <c r="I35" s="188">
        <v>0.0</v>
      </c>
      <c r="J35" s="31" t="s">
        <v>456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46224.0</v>
      </c>
      <c r="B36" s="93"/>
      <c r="C36" s="84">
        <v>5361.4</v>
      </c>
      <c r="D36" s="85">
        <v>5361.4</v>
      </c>
      <c r="E36" s="49"/>
      <c r="F36" s="85">
        <v>34.0</v>
      </c>
      <c r="G36" s="113">
        <v>34.0</v>
      </c>
      <c r="H36" s="85">
        <v>157.68823529411765</v>
      </c>
      <c r="I36" s="188">
        <v>140.43</v>
      </c>
      <c r="J36" s="31" t="s">
        <v>453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46223.0</v>
      </c>
      <c r="B37" s="93"/>
      <c r="C37" s="84">
        <v>9302.4</v>
      </c>
      <c r="D37" s="85">
        <v>9302.4</v>
      </c>
      <c r="E37" s="49"/>
      <c r="F37" s="85">
        <v>54.0</v>
      </c>
      <c r="G37" s="113">
        <v>54.0</v>
      </c>
      <c r="H37" s="85">
        <v>172.26666666666665</v>
      </c>
      <c r="I37" s="188">
        <v>0.0</v>
      </c>
      <c r="J37" s="31" t="s">
        <v>452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46222.0</v>
      </c>
      <c r="B38" s="93"/>
      <c r="C38" s="84">
        <v>2638.8</v>
      </c>
      <c r="D38" s="85">
        <v>2638.8</v>
      </c>
      <c r="E38" s="49"/>
      <c r="F38" s="85">
        <v>19.0</v>
      </c>
      <c r="G38" s="113">
        <v>19.0</v>
      </c>
      <c r="H38" s="85">
        <v>138.8842105263158</v>
      </c>
      <c r="I38" s="188">
        <v>706.25</v>
      </c>
      <c r="J38" s="31" t="s">
        <v>457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46221.0</v>
      </c>
      <c r="B39" s="93"/>
      <c r="C39" s="84">
        <v>1901.8</v>
      </c>
      <c r="D39" s="85">
        <v>1901.8</v>
      </c>
      <c r="E39" s="49"/>
      <c r="F39" s="85">
        <v>14.0</v>
      </c>
      <c r="G39" s="113">
        <v>14.0</v>
      </c>
      <c r="H39" s="85">
        <v>135.84285714285713</v>
      </c>
      <c r="I39" s="188">
        <v>322.28</v>
      </c>
      <c r="J39" s="31" t="s">
        <v>451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46220.0</v>
      </c>
      <c r="B40" s="93"/>
      <c r="C40" s="84">
        <v>9357.0</v>
      </c>
      <c r="D40" s="85">
        <v>9357.0</v>
      </c>
      <c r="E40" s="49"/>
      <c r="F40" s="85">
        <v>49.0</v>
      </c>
      <c r="G40" s="113">
        <v>49.0</v>
      </c>
      <c r="H40" s="85">
        <v>190.9591836734694</v>
      </c>
      <c r="I40" s="188">
        <v>408.12</v>
      </c>
      <c r="J40" s="31" t="s">
        <v>454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46219.0</v>
      </c>
      <c r="B41" s="93"/>
      <c r="C41" s="84">
        <v>8701.4</v>
      </c>
      <c r="D41" s="85">
        <v>8701.4</v>
      </c>
      <c r="E41" s="49"/>
      <c r="F41" s="85">
        <v>53.0</v>
      </c>
      <c r="G41" s="113">
        <v>53.0</v>
      </c>
      <c r="H41" s="85">
        <v>164.17735849056604</v>
      </c>
      <c r="I41" s="188">
        <v>214.98</v>
      </c>
      <c r="J41" s="31" t="s">
        <v>455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46218.0</v>
      </c>
      <c r="B42" s="93"/>
      <c r="C42" s="84">
        <v>6243.4</v>
      </c>
      <c r="D42" s="85">
        <v>6243.4</v>
      </c>
      <c r="E42" s="49"/>
      <c r="F42" s="85">
        <v>30.0</v>
      </c>
      <c r="G42" s="113">
        <v>30.0</v>
      </c>
      <c r="H42" s="85">
        <v>208.11333333333332</v>
      </c>
      <c r="I42" s="188">
        <v>122.39</v>
      </c>
      <c r="J42" s="31" t="s">
        <v>456</v>
      </c>
      <c r="K42" s="15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46217.0</v>
      </c>
      <c r="B43" s="93"/>
      <c r="C43" s="84">
        <v>6294.6</v>
      </c>
      <c r="D43" s="85">
        <v>6294.6</v>
      </c>
      <c r="E43" s="49"/>
      <c r="F43" s="85">
        <v>37.0</v>
      </c>
      <c r="G43" s="113">
        <v>37.0</v>
      </c>
      <c r="H43" s="85">
        <v>170.12432432432433</v>
      </c>
      <c r="I43" s="188">
        <v>290.23</v>
      </c>
      <c r="J43" s="31" t="s">
        <v>453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46216.0</v>
      </c>
      <c r="B44" s="93"/>
      <c r="C44" s="84">
        <v>7970.0</v>
      </c>
      <c r="D44" s="85">
        <v>7970.0</v>
      </c>
      <c r="E44" s="49"/>
      <c r="F44" s="85">
        <v>43.0</v>
      </c>
      <c r="G44" s="113">
        <v>43.0</v>
      </c>
      <c r="H44" s="85">
        <v>185.34883720930233</v>
      </c>
      <c r="I44" s="188">
        <v>265.18</v>
      </c>
      <c r="J44" s="31" t="s">
        <v>452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46214.0</v>
      </c>
      <c r="B45" s="93"/>
      <c r="C45" s="84">
        <v>2080.6</v>
      </c>
      <c r="D45" s="85">
        <v>2080.6</v>
      </c>
      <c r="E45" s="49"/>
      <c r="F45" s="85">
        <v>18.0</v>
      </c>
      <c r="G45" s="113">
        <v>18.0</v>
      </c>
      <c r="H45" s="85">
        <v>115.58888888888889</v>
      </c>
      <c r="I45" s="188">
        <v>1091.15</v>
      </c>
      <c r="J45" s="31" t="s">
        <v>451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46213.0</v>
      </c>
      <c r="B46" s="93"/>
      <c r="C46" s="84">
        <v>5642.0</v>
      </c>
      <c r="D46" s="85">
        <v>5642.0</v>
      </c>
      <c r="E46" s="49"/>
      <c r="F46" s="85">
        <v>29.0</v>
      </c>
      <c r="G46" s="113">
        <v>29.0</v>
      </c>
      <c r="H46" s="85">
        <v>194.55172413793105</v>
      </c>
      <c r="I46" s="188">
        <v>859.02</v>
      </c>
      <c r="J46" s="31" t="s">
        <v>454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46212.0</v>
      </c>
      <c r="B47" s="84">
        <v>1007.0</v>
      </c>
      <c r="C47" s="84">
        <v>3746.6</v>
      </c>
      <c r="D47" s="85">
        <v>4753.6</v>
      </c>
      <c r="E47" s="85">
        <v>3.0</v>
      </c>
      <c r="F47" s="85">
        <v>21.0</v>
      </c>
      <c r="G47" s="113">
        <v>24.0</v>
      </c>
      <c r="H47" s="85">
        <v>198.0666666666667</v>
      </c>
      <c r="I47" s="188">
        <v>1066.75</v>
      </c>
      <c r="J47" s="31" t="s">
        <v>455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46211.0</v>
      </c>
      <c r="B48" s="93"/>
      <c r="C48" s="84">
        <v>5692.8</v>
      </c>
      <c r="D48" s="85">
        <v>5692.8</v>
      </c>
      <c r="E48" s="49"/>
      <c r="F48" s="85">
        <v>32.0</v>
      </c>
      <c r="G48" s="113">
        <v>32.0</v>
      </c>
      <c r="H48" s="85">
        <v>177.9</v>
      </c>
      <c r="I48" s="188">
        <v>0.0</v>
      </c>
      <c r="J48" s="31" t="s">
        <v>456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46210.0</v>
      </c>
      <c r="B49" s="93"/>
      <c r="C49" s="84">
        <v>4065.6</v>
      </c>
      <c r="D49" s="85">
        <v>4065.6</v>
      </c>
      <c r="E49" s="49"/>
      <c r="F49" s="85">
        <v>24.0</v>
      </c>
      <c r="G49" s="113">
        <v>24.0</v>
      </c>
      <c r="H49" s="85">
        <v>169.4</v>
      </c>
      <c r="I49" s="188">
        <v>222.25</v>
      </c>
      <c r="J49" s="31" t="s">
        <v>453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46209.0</v>
      </c>
      <c r="B50" s="93"/>
      <c r="C50" s="84">
        <v>4799.6</v>
      </c>
      <c r="D50" s="85">
        <v>4799.6</v>
      </c>
      <c r="E50" s="49"/>
      <c r="F50" s="85">
        <v>23.0</v>
      </c>
      <c r="G50" s="113">
        <v>23.0</v>
      </c>
      <c r="H50" s="85">
        <v>208.67826086956524</v>
      </c>
      <c r="I50" s="188">
        <v>390.1</v>
      </c>
      <c r="J50" s="31" t="s">
        <v>452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46208.0</v>
      </c>
      <c r="B51" s="93"/>
      <c r="C51" s="84">
        <v>1417.0</v>
      </c>
      <c r="D51" s="85">
        <v>1417.0</v>
      </c>
      <c r="E51" s="49"/>
      <c r="F51" s="85">
        <v>11.0</v>
      </c>
      <c r="G51" s="113">
        <v>11.0</v>
      </c>
      <c r="H51" s="85">
        <v>128.8181818181818</v>
      </c>
      <c r="I51" s="188">
        <v>932.97</v>
      </c>
      <c r="J51" s="31" t="s">
        <v>457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46207.0</v>
      </c>
      <c r="B52" s="93"/>
      <c r="C52" s="84">
        <v>3031.8</v>
      </c>
      <c r="D52" s="85">
        <v>3031.8</v>
      </c>
      <c r="E52" s="49"/>
      <c r="F52" s="85">
        <v>21.0</v>
      </c>
      <c r="G52" s="113">
        <v>21.0</v>
      </c>
      <c r="H52" s="85">
        <v>144.37142857142857</v>
      </c>
      <c r="I52" s="188">
        <v>145.33</v>
      </c>
      <c r="J52" s="31" t="s">
        <v>451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46206.0</v>
      </c>
      <c r="B53" s="93"/>
      <c r="C53" s="84">
        <v>6999.0</v>
      </c>
      <c r="D53" s="85">
        <v>6999.0</v>
      </c>
      <c r="E53" s="49"/>
      <c r="F53" s="85">
        <v>41.0</v>
      </c>
      <c r="G53" s="113">
        <v>41.0</v>
      </c>
      <c r="H53" s="85">
        <v>170.70731707317074</v>
      </c>
      <c r="I53" s="188">
        <v>675.12</v>
      </c>
      <c r="J53" s="31" t="s">
        <v>454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46205.0</v>
      </c>
      <c r="B54" s="93"/>
      <c r="C54" s="84">
        <v>6822.6</v>
      </c>
      <c r="D54" s="85">
        <v>6822.6</v>
      </c>
      <c r="E54" s="49"/>
      <c r="F54" s="85">
        <v>37.0</v>
      </c>
      <c r="G54" s="113">
        <v>37.0</v>
      </c>
      <c r="H54" s="85">
        <v>184.3945945945946</v>
      </c>
      <c r="I54" s="188">
        <v>34.33</v>
      </c>
      <c r="J54" s="31" t="s">
        <v>455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46204.0</v>
      </c>
      <c r="B55" s="93"/>
      <c r="C55" s="84">
        <v>6631.0</v>
      </c>
      <c r="D55" s="85">
        <v>6631.0</v>
      </c>
      <c r="E55" s="49"/>
      <c r="F55" s="85">
        <v>37.0</v>
      </c>
      <c r="G55" s="113">
        <v>37.0</v>
      </c>
      <c r="H55" s="85">
        <v>179.21621621621622</v>
      </c>
      <c r="I55" s="188">
        <v>0.0</v>
      </c>
      <c r="J55" s="31" t="s">
        <v>456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46203.0</v>
      </c>
      <c r="B56" s="93"/>
      <c r="C56" s="84">
        <v>7202.8</v>
      </c>
      <c r="D56" s="85">
        <v>7202.8</v>
      </c>
      <c r="E56" s="49"/>
      <c r="F56" s="85">
        <v>35.0</v>
      </c>
      <c r="G56" s="113">
        <v>35.0</v>
      </c>
      <c r="H56" s="85">
        <v>205.7942857142857</v>
      </c>
      <c r="I56" s="188">
        <v>244.27</v>
      </c>
      <c r="J56" s="31" t="s">
        <v>453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46202.0</v>
      </c>
      <c r="B57" s="93"/>
      <c r="C57" s="84">
        <v>6228.3</v>
      </c>
      <c r="D57" s="85">
        <v>6228.3</v>
      </c>
      <c r="E57" s="49"/>
      <c r="F57" s="85">
        <v>33.0</v>
      </c>
      <c r="G57" s="113">
        <v>33.0</v>
      </c>
      <c r="H57" s="85">
        <v>188.73636363636365</v>
      </c>
      <c r="I57" s="188">
        <v>346.89</v>
      </c>
      <c r="J57" s="31" t="s">
        <v>452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46201.0</v>
      </c>
      <c r="B58" s="93"/>
      <c r="C58" s="84">
        <v>2859.0</v>
      </c>
      <c r="D58" s="85">
        <v>2859.0</v>
      </c>
      <c r="E58" s="49"/>
      <c r="F58" s="85">
        <v>13.0</v>
      </c>
      <c r="G58" s="113">
        <v>13.0</v>
      </c>
      <c r="H58" s="85">
        <v>219.92307692307693</v>
      </c>
      <c r="I58" s="188">
        <v>625.48</v>
      </c>
      <c r="J58" s="31" t="s">
        <v>457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46200.0</v>
      </c>
      <c r="B59" s="93"/>
      <c r="C59" s="84">
        <v>1925.8</v>
      </c>
      <c r="D59" s="85">
        <v>1925.8</v>
      </c>
      <c r="E59" s="49"/>
      <c r="F59" s="85">
        <v>15.0</v>
      </c>
      <c r="G59" s="113">
        <v>15.0</v>
      </c>
      <c r="H59" s="85">
        <v>128.38666666666666</v>
      </c>
      <c r="I59" s="188">
        <v>425.12</v>
      </c>
      <c r="J59" s="31" t="s">
        <v>451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46199.0</v>
      </c>
      <c r="B60" s="93"/>
      <c r="C60" s="84">
        <v>8338.6</v>
      </c>
      <c r="D60" s="85">
        <v>8338.6</v>
      </c>
      <c r="E60" s="49"/>
      <c r="F60" s="85">
        <v>40.0</v>
      </c>
      <c r="G60" s="113">
        <v>40.0</v>
      </c>
      <c r="H60" s="85">
        <v>208.465</v>
      </c>
      <c r="I60" s="188">
        <v>701.62</v>
      </c>
      <c r="J60" s="31" t="s">
        <v>454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46198.0</v>
      </c>
      <c r="B61" s="93"/>
      <c r="C61" s="84">
        <v>6326.9</v>
      </c>
      <c r="D61" s="85">
        <v>6326.9</v>
      </c>
      <c r="E61" s="49"/>
      <c r="F61" s="85">
        <v>37.0</v>
      </c>
      <c r="G61" s="113">
        <v>37.0</v>
      </c>
      <c r="H61" s="85">
        <v>170.99729729729728</v>
      </c>
      <c r="I61" s="188">
        <v>616.63</v>
      </c>
      <c r="J61" s="31" t="s">
        <v>455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46197.0</v>
      </c>
      <c r="B62" s="93"/>
      <c r="C62" s="84">
        <v>6953.0</v>
      </c>
      <c r="D62" s="85">
        <v>6953.0</v>
      </c>
      <c r="E62" s="49"/>
      <c r="F62" s="85">
        <v>43.0</v>
      </c>
      <c r="G62" s="113">
        <v>43.0</v>
      </c>
      <c r="H62" s="85">
        <v>161.69767441860466</v>
      </c>
      <c r="I62" s="188">
        <v>324.85</v>
      </c>
      <c r="J62" s="31" t="s">
        <v>456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46196.0</v>
      </c>
      <c r="B63" s="93"/>
      <c r="C63" s="84">
        <v>3573.0</v>
      </c>
      <c r="D63" s="85">
        <v>3573.0</v>
      </c>
      <c r="E63" s="49"/>
      <c r="F63" s="85">
        <v>23.0</v>
      </c>
      <c r="G63" s="113">
        <v>23.0</v>
      </c>
      <c r="H63" s="85">
        <v>155.34782608695653</v>
      </c>
      <c r="I63" s="188">
        <v>161.45</v>
      </c>
      <c r="J63" s="31" t="s">
        <v>453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46195.0</v>
      </c>
      <c r="B64" s="93"/>
      <c r="C64" s="84">
        <v>3898.0</v>
      </c>
      <c r="D64" s="85">
        <v>3898.0</v>
      </c>
      <c r="E64" s="49"/>
      <c r="F64" s="85">
        <v>19.0</v>
      </c>
      <c r="G64" s="113">
        <v>19.0</v>
      </c>
      <c r="H64" s="85">
        <v>205.1578947368421</v>
      </c>
      <c r="I64" s="188">
        <v>40.82</v>
      </c>
      <c r="J64" s="31" t="s">
        <v>452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46194.0</v>
      </c>
      <c r="B65" s="93"/>
      <c r="C65" s="84">
        <v>844.0</v>
      </c>
      <c r="D65" s="85">
        <v>844.0</v>
      </c>
      <c r="E65" s="49"/>
      <c r="F65" s="85">
        <v>8.0</v>
      </c>
      <c r="G65" s="113">
        <v>8.0</v>
      </c>
      <c r="H65" s="85">
        <v>105.5</v>
      </c>
      <c r="I65" s="188">
        <v>465.8</v>
      </c>
      <c r="J65" s="31" t="s">
        <v>457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46193.0</v>
      </c>
      <c r="B66" s="93"/>
      <c r="C66" s="84">
        <v>2526.7</v>
      </c>
      <c r="D66" s="85">
        <v>2526.7</v>
      </c>
      <c r="E66" s="49"/>
      <c r="F66" s="85">
        <v>14.0</v>
      </c>
      <c r="G66" s="113">
        <v>14.0</v>
      </c>
      <c r="H66" s="85">
        <v>180.47857142857143</v>
      </c>
      <c r="I66" s="188">
        <v>785.71</v>
      </c>
      <c r="J66" s="31" t="s">
        <v>451</v>
      </c>
      <c r="K66" s="52"/>
      <c r="L66" s="158" t="s">
        <v>485</v>
      </c>
      <c r="M66" s="158" t="s">
        <v>486</v>
      </c>
      <c r="N66" s="159">
        <v>0.32</v>
      </c>
      <c r="O66" s="52"/>
      <c r="P66" s="41">
        <v>499.0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46192.0</v>
      </c>
      <c r="B67" s="93"/>
      <c r="C67" s="84">
        <v>9283.4</v>
      </c>
      <c r="D67" s="85">
        <v>9283.4</v>
      </c>
      <c r="E67" s="49"/>
      <c r="F67" s="85">
        <v>45.0</v>
      </c>
      <c r="G67" s="113">
        <v>45.0</v>
      </c>
      <c r="H67" s="85">
        <v>206.29777777777778</v>
      </c>
      <c r="I67" s="188">
        <v>1007.8</v>
      </c>
      <c r="J67" s="31" t="s">
        <v>454</v>
      </c>
      <c r="K67" s="52"/>
      <c r="L67" s="158" t="s">
        <v>485</v>
      </c>
      <c r="M67" s="158" t="s">
        <v>484</v>
      </c>
      <c r="N67" s="159">
        <v>0.2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46191.0</v>
      </c>
      <c r="B68" s="93"/>
      <c r="C68" s="84">
        <v>6984.6</v>
      </c>
      <c r="D68" s="85">
        <v>6984.6</v>
      </c>
      <c r="E68" s="49"/>
      <c r="F68" s="85">
        <v>38.0</v>
      </c>
      <c r="G68" s="113">
        <v>38.0</v>
      </c>
      <c r="H68" s="85">
        <v>183.80526315789476</v>
      </c>
      <c r="I68" s="188">
        <v>908.39</v>
      </c>
      <c r="J68" s="31" t="s">
        <v>455</v>
      </c>
      <c r="K68" s="52"/>
      <c r="L68" s="158" t="s">
        <v>485</v>
      </c>
      <c r="M68" s="158" t="s">
        <v>491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46190.0</v>
      </c>
      <c r="B69" s="93"/>
      <c r="C69" s="84">
        <v>9974.0</v>
      </c>
      <c r="D69" s="85">
        <v>9974.0</v>
      </c>
      <c r="E69" s="49"/>
      <c r="F69" s="85">
        <v>48.0</v>
      </c>
      <c r="G69" s="113">
        <v>48.0</v>
      </c>
      <c r="H69" s="85">
        <v>207.79166666666666</v>
      </c>
      <c r="I69" s="188">
        <v>220.09</v>
      </c>
      <c r="J69" s="31" t="s">
        <v>456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46187.0</v>
      </c>
      <c r="B70" s="93"/>
      <c r="C70" s="84">
        <v>3896.8</v>
      </c>
      <c r="D70" s="85">
        <v>3896.8</v>
      </c>
      <c r="E70" s="49"/>
      <c r="F70" s="85">
        <v>23.0</v>
      </c>
      <c r="G70" s="113">
        <v>23.0</v>
      </c>
      <c r="H70" s="85">
        <v>169.42608695652174</v>
      </c>
      <c r="I70" s="188">
        <v>1800.33</v>
      </c>
      <c r="J70" s="31" t="s">
        <v>457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46186.0</v>
      </c>
      <c r="B71" s="93"/>
      <c r="C71" s="84">
        <v>1477.8</v>
      </c>
      <c r="D71" s="85">
        <v>1477.8</v>
      </c>
      <c r="E71" s="49"/>
      <c r="F71" s="85">
        <v>11.0</v>
      </c>
      <c r="G71" s="113">
        <v>11.0</v>
      </c>
      <c r="H71" s="85">
        <v>134.34545454545454</v>
      </c>
      <c r="I71" s="188">
        <v>3051.16</v>
      </c>
      <c r="J71" s="31" t="s">
        <v>451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46185.0</v>
      </c>
      <c r="B72" s="93"/>
      <c r="C72" s="84">
        <v>4238.2</v>
      </c>
      <c r="D72" s="85">
        <v>4238.2</v>
      </c>
      <c r="E72" s="49"/>
      <c r="F72" s="85">
        <v>27.0</v>
      </c>
      <c r="G72" s="113">
        <v>27.0</v>
      </c>
      <c r="H72" s="85">
        <v>156.97037037037038</v>
      </c>
      <c r="I72" s="188">
        <v>0.0</v>
      </c>
      <c r="J72" s="31" t="s">
        <v>454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46184.0</v>
      </c>
      <c r="B73" s="93"/>
      <c r="C73" s="84">
        <v>7338.9</v>
      </c>
      <c r="D73" s="85">
        <v>7338.9</v>
      </c>
      <c r="E73" s="49"/>
      <c r="F73" s="85">
        <v>45.0</v>
      </c>
      <c r="G73" s="113">
        <v>45.0</v>
      </c>
      <c r="H73" s="85">
        <v>163.08666666666664</v>
      </c>
      <c r="I73" s="188">
        <v>338.05</v>
      </c>
      <c r="J73" s="31" t="s">
        <v>455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46183.0</v>
      </c>
      <c r="B74" s="93"/>
      <c r="C74" s="84">
        <v>8983.4</v>
      </c>
      <c r="D74" s="85">
        <v>8983.4</v>
      </c>
      <c r="E74" s="49"/>
      <c r="F74" s="85">
        <v>48.0</v>
      </c>
      <c r="G74" s="113">
        <v>48.0</v>
      </c>
      <c r="H74" s="85">
        <v>187.15416666666667</v>
      </c>
      <c r="I74" s="188">
        <v>33.86</v>
      </c>
      <c r="J74" s="31" t="s">
        <v>456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46182.0</v>
      </c>
      <c r="B75" s="93"/>
      <c r="C75" s="84">
        <v>6230.0</v>
      </c>
      <c r="D75" s="85">
        <v>6230.0</v>
      </c>
      <c r="E75" s="49"/>
      <c r="F75" s="85">
        <v>31.0</v>
      </c>
      <c r="G75" s="113">
        <v>31.0</v>
      </c>
      <c r="H75" s="85">
        <v>200.96774193548387</v>
      </c>
      <c r="I75" s="188">
        <v>862.39</v>
      </c>
      <c r="J75" s="31" t="s">
        <v>453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46181.0</v>
      </c>
      <c r="B76" s="93"/>
      <c r="C76" s="84">
        <v>4741.3</v>
      </c>
      <c r="D76" s="85">
        <v>4741.3</v>
      </c>
      <c r="E76" s="49"/>
      <c r="F76" s="85">
        <v>30.0</v>
      </c>
      <c r="G76" s="113">
        <v>30.0</v>
      </c>
      <c r="H76" s="85">
        <v>158.04333333333335</v>
      </c>
      <c r="I76" s="188">
        <v>207.44</v>
      </c>
      <c r="J76" s="31" t="s">
        <v>452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46180.0</v>
      </c>
      <c r="B77" s="93"/>
      <c r="C77" s="84">
        <v>1713.4</v>
      </c>
      <c r="D77" s="85">
        <v>1713.4</v>
      </c>
      <c r="E77" s="49"/>
      <c r="F77" s="85">
        <v>16.0</v>
      </c>
      <c r="G77" s="113">
        <v>16.0</v>
      </c>
      <c r="H77" s="85">
        <v>107.0875</v>
      </c>
      <c r="I77" s="188">
        <v>553.34</v>
      </c>
      <c r="J77" s="31" t="s">
        <v>457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46179.0</v>
      </c>
      <c r="B78" s="93"/>
      <c r="C78" s="84">
        <v>4126.2</v>
      </c>
      <c r="D78" s="85">
        <v>4126.2</v>
      </c>
      <c r="E78" s="49"/>
      <c r="F78" s="85">
        <v>25.0</v>
      </c>
      <c r="G78" s="113">
        <v>25.0</v>
      </c>
      <c r="H78" s="85">
        <v>165.048</v>
      </c>
      <c r="I78" s="188">
        <v>812.21</v>
      </c>
      <c r="J78" s="31" t="s">
        <v>451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46178.0</v>
      </c>
      <c r="B79" s="93"/>
      <c r="C79" s="84">
        <v>6265.8</v>
      </c>
      <c r="D79" s="85">
        <v>6265.8</v>
      </c>
      <c r="E79" s="49"/>
      <c r="F79" s="85">
        <v>34.0</v>
      </c>
      <c r="G79" s="113">
        <v>34.0</v>
      </c>
      <c r="H79" s="85">
        <v>184.28823529411764</v>
      </c>
      <c r="I79" s="188">
        <v>0.0</v>
      </c>
      <c r="J79" s="31" t="s">
        <v>454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46177.0</v>
      </c>
      <c r="B80" s="93"/>
      <c r="C80" s="84">
        <v>7946.6</v>
      </c>
      <c r="D80" s="85">
        <v>7946.6</v>
      </c>
      <c r="E80" s="49"/>
      <c r="F80" s="85">
        <v>42.0</v>
      </c>
      <c r="G80" s="113">
        <v>42.0</v>
      </c>
      <c r="H80" s="85">
        <v>189.2047619047619</v>
      </c>
      <c r="I80" s="188">
        <v>174.31</v>
      </c>
      <c r="J80" s="31" t="s">
        <v>455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46174.0</v>
      </c>
      <c r="B81" s="93"/>
      <c r="C81" s="84">
        <v>4128.4</v>
      </c>
      <c r="D81" s="85">
        <v>4128.4</v>
      </c>
      <c r="E81" s="49"/>
      <c r="F81" s="85">
        <v>22.0</v>
      </c>
      <c r="G81" s="113">
        <v>22.0</v>
      </c>
      <c r="H81" s="85">
        <v>187.65454545454543</v>
      </c>
      <c r="I81" s="188">
        <v>719.85</v>
      </c>
      <c r="J81" s="31" t="s">
        <v>452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46172.0</v>
      </c>
      <c r="B82" s="93"/>
      <c r="C82" s="84">
        <v>3582.0</v>
      </c>
      <c r="D82" s="85">
        <v>3582.0</v>
      </c>
      <c r="E82" s="49"/>
      <c r="F82" s="85">
        <v>25.0</v>
      </c>
      <c r="G82" s="113">
        <v>25.0</v>
      </c>
      <c r="H82" s="85">
        <v>143.28</v>
      </c>
      <c r="I82" s="188">
        <v>1445.8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46171.0</v>
      </c>
      <c r="B83" s="93"/>
      <c r="C83" s="84">
        <v>7865.5</v>
      </c>
      <c r="D83" s="85">
        <v>7865.5</v>
      </c>
      <c r="E83" s="49"/>
      <c r="F83" s="85">
        <v>46.0</v>
      </c>
      <c r="G83" s="113">
        <v>46.0</v>
      </c>
      <c r="H83" s="85">
        <v>170.9891304347826</v>
      </c>
      <c r="I83" s="188">
        <v>585.89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46170.0</v>
      </c>
      <c r="B84" s="93"/>
      <c r="C84" s="84">
        <v>9008.5</v>
      </c>
      <c r="D84" s="85">
        <v>9008.5</v>
      </c>
      <c r="E84" s="49"/>
      <c r="F84" s="85">
        <v>47.0</v>
      </c>
      <c r="G84" s="113">
        <v>47.0</v>
      </c>
      <c r="H84" s="85">
        <v>191.67021276595744</v>
      </c>
      <c r="I84" s="188">
        <v>590.4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46169.0</v>
      </c>
      <c r="B85" s="93"/>
      <c r="C85" s="84">
        <v>9675.2</v>
      </c>
      <c r="D85" s="85">
        <v>9675.2</v>
      </c>
      <c r="E85" s="49"/>
      <c r="F85" s="85">
        <v>48.0</v>
      </c>
      <c r="G85" s="113">
        <v>48.0</v>
      </c>
      <c r="H85" s="85">
        <v>201.5666666666667</v>
      </c>
      <c r="I85" s="188">
        <v>478.95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46168.0</v>
      </c>
      <c r="B86" s="93"/>
      <c r="C86" s="84">
        <v>8343.0</v>
      </c>
      <c r="D86" s="85">
        <v>8343.0</v>
      </c>
      <c r="E86" s="49"/>
      <c r="F86" s="85">
        <v>43.0</v>
      </c>
      <c r="G86" s="113">
        <v>43.0</v>
      </c>
      <c r="H86" s="85">
        <v>194.02325581395348</v>
      </c>
      <c r="I86" s="188">
        <v>0.0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46166.0</v>
      </c>
      <c r="B87" s="93"/>
      <c r="C87" s="84">
        <v>2139.0</v>
      </c>
      <c r="D87" s="85">
        <v>2139.0</v>
      </c>
      <c r="E87" s="49"/>
      <c r="F87" s="85">
        <v>18.0</v>
      </c>
      <c r="G87" s="113">
        <v>18.0</v>
      </c>
      <c r="H87" s="85">
        <v>118.83333333333333</v>
      </c>
      <c r="I87" s="188">
        <v>218.97</v>
      </c>
      <c r="J87" s="31" t="s">
        <v>457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46165.0</v>
      </c>
      <c r="B88" s="93"/>
      <c r="C88" s="84">
        <v>3814.8</v>
      </c>
      <c r="D88" s="85">
        <v>3814.8</v>
      </c>
      <c r="E88" s="49"/>
      <c r="F88" s="85">
        <v>27.0</v>
      </c>
      <c r="G88" s="113">
        <v>27.0</v>
      </c>
      <c r="H88" s="85">
        <v>141.2888888888889</v>
      </c>
      <c r="I88" s="188">
        <v>79.45</v>
      </c>
      <c r="J88" s="31" t="s">
        <v>451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46164.0</v>
      </c>
      <c r="B89" s="93"/>
      <c r="C89" s="84">
        <v>8570.4</v>
      </c>
      <c r="D89" s="85">
        <v>8570.4</v>
      </c>
      <c r="E89" s="49"/>
      <c r="F89" s="85">
        <v>43.0</v>
      </c>
      <c r="G89" s="113">
        <v>43.0</v>
      </c>
      <c r="H89" s="85">
        <v>199.31162790697672</v>
      </c>
      <c r="I89" s="188">
        <v>74.64</v>
      </c>
      <c r="J89" s="31" t="s">
        <v>454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46163.0</v>
      </c>
      <c r="B90" s="93"/>
      <c r="C90" s="84">
        <v>8814.4</v>
      </c>
      <c r="D90" s="85">
        <v>8814.4</v>
      </c>
      <c r="E90" s="49"/>
      <c r="F90" s="85">
        <v>47.0</v>
      </c>
      <c r="G90" s="113">
        <v>47.0</v>
      </c>
      <c r="H90" s="85">
        <v>187.54042553191488</v>
      </c>
      <c r="I90" s="188">
        <v>313.87</v>
      </c>
      <c r="J90" s="31" t="s">
        <v>455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46162.0</v>
      </c>
      <c r="B91" s="93"/>
      <c r="C91" s="84">
        <v>7837.8</v>
      </c>
      <c r="D91" s="85">
        <v>7837.8</v>
      </c>
      <c r="E91" s="49"/>
      <c r="F91" s="85">
        <v>38.0</v>
      </c>
      <c r="G91" s="113">
        <v>38.0</v>
      </c>
      <c r="H91" s="85">
        <v>206.2578947368421</v>
      </c>
      <c r="I91" s="188">
        <v>0.0</v>
      </c>
      <c r="J91" s="31" t="s">
        <v>456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46161.0</v>
      </c>
      <c r="B92" s="93"/>
      <c r="C92" s="84">
        <v>8342.8</v>
      </c>
      <c r="D92" s="85">
        <v>8342.8</v>
      </c>
      <c r="E92" s="49"/>
      <c r="F92" s="85">
        <v>44.0</v>
      </c>
      <c r="G92" s="113">
        <v>44.0</v>
      </c>
      <c r="H92" s="85">
        <v>189.6090909090909</v>
      </c>
      <c r="I92" s="188">
        <v>243.19</v>
      </c>
      <c r="J92" s="31" t="s">
        <v>453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46160.0</v>
      </c>
      <c r="B93" s="93"/>
      <c r="C93" s="84">
        <v>8268.6</v>
      </c>
      <c r="D93" s="85">
        <v>8268.6</v>
      </c>
      <c r="E93" s="49"/>
      <c r="F93" s="85">
        <v>45.0</v>
      </c>
      <c r="G93" s="113">
        <v>45.0</v>
      </c>
      <c r="H93" s="85">
        <v>183.74666666666667</v>
      </c>
      <c r="I93" s="188">
        <v>317.87</v>
      </c>
      <c r="J93" s="31" t="s">
        <v>452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46159.0</v>
      </c>
      <c r="B94" s="93"/>
      <c r="C94" s="84">
        <v>2655.6</v>
      </c>
      <c r="D94" s="85">
        <v>2655.6</v>
      </c>
      <c r="E94" s="49"/>
      <c r="F94" s="85">
        <v>20.0</v>
      </c>
      <c r="G94" s="113">
        <v>20.0</v>
      </c>
      <c r="H94" s="85">
        <v>132.78</v>
      </c>
      <c r="I94" s="188">
        <v>257.76</v>
      </c>
      <c r="J94" s="31" t="s">
        <v>457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46158.0</v>
      </c>
      <c r="B95" s="93"/>
      <c r="C95" s="84">
        <v>3010.2</v>
      </c>
      <c r="D95" s="85">
        <v>3010.2</v>
      </c>
      <c r="E95" s="49"/>
      <c r="F95" s="85">
        <v>19.0</v>
      </c>
      <c r="G95" s="113">
        <v>19.0</v>
      </c>
      <c r="H95" s="85">
        <v>158.43157894736842</v>
      </c>
      <c r="I95" s="188">
        <v>324.91</v>
      </c>
      <c r="J95" s="31" t="s">
        <v>451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46157.0</v>
      </c>
      <c r="B96" s="93"/>
      <c r="C96" s="84">
        <v>7967.0</v>
      </c>
      <c r="D96" s="85">
        <v>7967.0</v>
      </c>
      <c r="E96" s="49"/>
      <c r="F96" s="85">
        <v>43.0</v>
      </c>
      <c r="G96" s="113">
        <v>43.0</v>
      </c>
      <c r="H96" s="85">
        <v>185.27906976744185</v>
      </c>
      <c r="I96" s="188">
        <v>430.02</v>
      </c>
      <c r="J96" s="31" t="s">
        <v>454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46156.0</v>
      </c>
      <c r="B97" s="93"/>
      <c r="C97" s="84">
        <v>8254.6</v>
      </c>
      <c r="D97" s="85">
        <v>8254.6</v>
      </c>
      <c r="E97" s="49"/>
      <c r="F97" s="85">
        <v>46.0</v>
      </c>
      <c r="G97" s="113">
        <v>46.0</v>
      </c>
      <c r="H97" s="85">
        <v>179.44782608695652</v>
      </c>
      <c r="I97" s="188">
        <v>0.0</v>
      </c>
      <c r="J97" s="31" t="s">
        <v>455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46155.0</v>
      </c>
      <c r="B98" s="93"/>
      <c r="C98" s="84">
        <v>7414.8</v>
      </c>
      <c r="D98" s="85">
        <v>7414.8</v>
      </c>
      <c r="E98" s="49"/>
      <c r="F98" s="85">
        <v>43.0</v>
      </c>
      <c r="G98" s="113">
        <v>43.0</v>
      </c>
      <c r="H98" s="85">
        <v>172.43720930232558</v>
      </c>
      <c r="I98" s="188">
        <v>258.18</v>
      </c>
      <c r="J98" s="31" t="s">
        <v>456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46154.0</v>
      </c>
      <c r="B99" s="93"/>
      <c r="C99" s="84">
        <v>6958.9</v>
      </c>
      <c r="D99" s="85">
        <v>6958.9</v>
      </c>
      <c r="E99" s="49"/>
      <c r="F99" s="85">
        <v>37.0</v>
      </c>
      <c r="G99" s="113">
        <v>37.0</v>
      </c>
      <c r="H99" s="85">
        <v>188.07837837837837</v>
      </c>
      <c r="I99" s="188">
        <v>426.98</v>
      </c>
      <c r="J99" s="31" t="s">
        <v>453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46153.0</v>
      </c>
      <c r="B100" s="93"/>
      <c r="C100" s="84">
        <v>3835.0</v>
      </c>
      <c r="D100" s="85">
        <v>3835.0</v>
      </c>
      <c r="E100" s="49"/>
      <c r="F100" s="85">
        <v>26.0</v>
      </c>
      <c r="G100" s="113">
        <v>26.0</v>
      </c>
      <c r="H100" s="85">
        <v>147.5</v>
      </c>
      <c r="I100" s="188">
        <v>175.18</v>
      </c>
      <c r="J100" s="31" t="s">
        <v>452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46151.0</v>
      </c>
      <c r="B101" s="93"/>
      <c r="C101" s="84">
        <v>4047.0</v>
      </c>
      <c r="D101" s="85">
        <v>4047.0</v>
      </c>
      <c r="E101" s="49"/>
      <c r="F101" s="85">
        <v>26.0</v>
      </c>
      <c r="G101" s="113">
        <v>26.0</v>
      </c>
      <c r="H101" s="85">
        <v>155.65384615384616</v>
      </c>
      <c r="I101" s="188">
        <v>323.32</v>
      </c>
      <c r="J101" s="31" t="s">
        <v>451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46150.0</v>
      </c>
      <c r="B102" s="93"/>
      <c r="C102" s="84">
        <v>5931.3</v>
      </c>
      <c r="D102" s="85">
        <v>5931.3</v>
      </c>
      <c r="E102" s="49"/>
      <c r="F102" s="85">
        <v>32.0</v>
      </c>
      <c r="G102" s="113">
        <v>32.0</v>
      </c>
      <c r="H102" s="85">
        <v>185.353125</v>
      </c>
      <c r="I102" s="188">
        <v>898.11</v>
      </c>
      <c r="J102" s="31" t="s">
        <v>454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46149.0</v>
      </c>
      <c r="B103" s="93"/>
      <c r="C103" s="84">
        <v>7064.6</v>
      </c>
      <c r="D103" s="85">
        <v>7064.6</v>
      </c>
      <c r="E103" s="49"/>
      <c r="F103" s="85">
        <v>39.0</v>
      </c>
      <c r="G103" s="113">
        <v>39.0</v>
      </c>
      <c r="H103" s="85">
        <v>181.14358974358976</v>
      </c>
      <c r="I103" s="188">
        <v>849.06</v>
      </c>
      <c r="J103" s="31" t="s">
        <v>455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46148.0</v>
      </c>
      <c r="B104" s="93"/>
      <c r="C104" s="84">
        <v>7199.7</v>
      </c>
      <c r="D104" s="85">
        <v>7199.7</v>
      </c>
      <c r="E104" s="49"/>
      <c r="F104" s="85">
        <v>43.0</v>
      </c>
      <c r="G104" s="113">
        <v>43.0</v>
      </c>
      <c r="H104" s="85">
        <v>167.43488372093023</v>
      </c>
      <c r="I104" s="188">
        <v>478.7</v>
      </c>
      <c r="J104" s="31" t="s">
        <v>456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46147.0</v>
      </c>
      <c r="B105" s="93"/>
      <c r="C105" s="84">
        <v>5725.2</v>
      </c>
      <c r="D105" s="85">
        <v>5725.2</v>
      </c>
      <c r="E105" s="49"/>
      <c r="F105" s="85">
        <v>34.0</v>
      </c>
      <c r="G105" s="113">
        <v>34.0</v>
      </c>
      <c r="H105" s="85">
        <v>168.38823529411764</v>
      </c>
      <c r="I105" s="188">
        <v>584.9</v>
      </c>
      <c r="J105" s="31" t="s">
        <v>453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46146.0</v>
      </c>
      <c r="B106" s="93"/>
      <c r="C106" s="84">
        <v>7319.0</v>
      </c>
      <c r="D106" s="85">
        <v>7319.0</v>
      </c>
      <c r="E106" s="49"/>
      <c r="F106" s="85">
        <v>41.0</v>
      </c>
      <c r="G106" s="113">
        <v>41.0</v>
      </c>
      <c r="H106" s="85">
        <v>178.5121951219512</v>
      </c>
      <c r="I106" s="188">
        <v>239.5</v>
      </c>
      <c r="J106" s="31" t="s">
        <v>452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46145.0</v>
      </c>
      <c r="B107" s="93"/>
      <c r="C107" s="84">
        <v>2287.2</v>
      </c>
      <c r="D107" s="85">
        <v>2287.2</v>
      </c>
      <c r="E107" s="49"/>
      <c r="F107" s="85">
        <v>19.0</v>
      </c>
      <c r="G107" s="113">
        <v>19.0</v>
      </c>
      <c r="H107" s="85">
        <v>120.37894736842104</v>
      </c>
      <c r="I107" s="188">
        <v>1282.14</v>
      </c>
      <c r="J107" s="31" t="s">
        <v>457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46144.0</v>
      </c>
      <c r="B108" s="93"/>
      <c r="C108" s="84">
        <v>3513.4</v>
      </c>
      <c r="D108" s="85">
        <v>3513.4</v>
      </c>
      <c r="E108" s="49"/>
      <c r="F108" s="85">
        <v>30.0</v>
      </c>
      <c r="G108" s="113">
        <v>30.0</v>
      </c>
      <c r="H108" s="85">
        <v>117.11333333333333</v>
      </c>
      <c r="I108" s="188">
        <v>0.0</v>
      </c>
      <c r="J108" s="31" t="s">
        <v>451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46143.0</v>
      </c>
      <c r="B109" s="93"/>
      <c r="C109" s="84">
        <v>2665.0</v>
      </c>
      <c r="D109" s="85">
        <v>2665.0</v>
      </c>
      <c r="E109" s="49"/>
      <c r="F109" s="85">
        <v>14.0</v>
      </c>
      <c r="G109" s="113">
        <v>14.0</v>
      </c>
      <c r="H109" s="85">
        <v>190.35714285714286</v>
      </c>
      <c r="I109" s="188">
        <v>0.0</v>
      </c>
      <c r="J109" s="31" t="s">
        <v>454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46142.0</v>
      </c>
      <c r="B110" s="93"/>
      <c r="C110" s="84">
        <v>7601.4</v>
      </c>
      <c r="D110" s="85">
        <v>7601.4</v>
      </c>
      <c r="E110" s="49"/>
      <c r="F110" s="85">
        <v>36.0</v>
      </c>
      <c r="G110" s="113">
        <v>36.0</v>
      </c>
      <c r="H110" s="85">
        <v>211.14999999999998</v>
      </c>
      <c r="I110" s="188">
        <v>1451.7</v>
      </c>
      <c r="J110" s="31" t="s">
        <v>455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46141.0</v>
      </c>
      <c r="B111" s="93"/>
      <c r="C111" s="84">
        <v>7672.6</v>
      </c>
      <c r="D111" s="85">
        <v>7672.6</v>
      </c>
      <c r="E111" s="49"/>
      <c r="F111" s="85">
        <v>38.0</v>
      </c>
      <c r="G111" s="113">
        <v>38.0</v>
      </c>
      <c r="H111" s="85">
        <v>201.9105263157895</v>
      </c>
      <c r="I111" s="188">
        <v>412.1</v>
      </c>
      <c r="J111" s="31" t="s">
        <v>456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46140.0</v>
      </c>
      <c r="B112" s="93"/>
      <c r="C112" s="84">
        <v>6780.0</v>
      </c>
      <c r="D112" s="85">
        <v>6780.0</v>
      </c>
      <c r="E112" s="49"/>
      <c r="F112" s="85">
        <v>35.0</v>
      </c>
      <c r="G112" s="113">
        <v>35.0</v>
      </c>
      <c r="H112" s="85">
        <v>193.71428571428572</v>
      </c>
      <c r="I112" s="188">
        <v>693.25</v>
      </c>
      <c r="J112" s="31" t="s">
        <v>453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46139.0</v>
      </c>
      <c r="B113" s="93"/>
      <c r="C113" s="84">
        <v>5819.9</v>
      </c>
      <c r="D113" s="85">
        <v>5819.9</v>
      </c>
      <c r="E113" s="49"/>
      <c r="F113" s="85">
        <v>31.0</v>
      </c>
      <c r="G113" s="113">
        <v>31.0</v>
      </c>
      <c r="H113" s="85">
        <v>187.73870967741934</v>
      </c>
      <c r="I113" s="188">
        <v>72.95</v>
      </c>
      <c r="J113" s="31" t="s">
        <v>452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46138.0</v>
      </c>
      <c r="B114" s="93"/>
      <c r="C114" s="84">
        <v>2261.2</v>
      </c>
      <c r="D114" s="85">
        <v>2261.2</v>
      </c>
      <c r="E114" s="49"/>
      <c r="F114" s="85">
        <v>14.0</v>
      </c>
      <c r="G114" s="113">
        <v>14.0</v>
      </c>
      <c r="H114" s="85">
        <v>161.5142857142857</v>
      </c>
      <c r="I114" s="188">
        <v>1724.01</v>
      </c>
      <c r="J114" s="31" t="s">
        <v>457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46137.0</v>
      </c>
      <c r="B115" s="93"/>
      <c r="C115" s="84">
        <v>2046.4</v>
      </c>
      <c r="D115" s="85">
        <v>2046.4</v>
      </c>
      <c r="E115" s="49"/>
      <c r="F115" s="85">
        <v>13.0</v>
      </c>
      <c r="G115" s="113">
        <v>13.0</v>
      </c>
      <c r="H115" s="85">
        <v>157.41538461538462</v>
      </c>
      <c r="I115" s="188">
        <v>1009.5</v>
      </c>
      <c r="J115" s="31" t="s">
        <v>451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46136.0</v>
      </c>
      <c r="B116" s="93"/>
      <c r="C116" s="84">
        <v>7464.1</v>
      </c>
      <c r="D116" s="85">
        <v>7464.1</v>
      </c>
      <c r="E116" s="49"/>
      <c r="F116" s="85">
        <v>42.0</v>
      </c>
      <c r="G116" s="113">
        <v>42.0</v>
      </c>
      <c r="H116" s="85">
        <v>177.71666666666667</v>
      </c>
      <c r="I116" s="188">
        <v>840.39</v>
      </c>
      <c r="J116" s="31" t="s">
        <v>454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46134.0</v>
      </c>
      <c r="B117" s="93"/>
      <c r="C117" s="84">
        <v>6796.9</v>
      </c>
      <c r="D117" s="85">
        <v>6796.9</v>
      </c>
      <c r="E117" s="49"/>
      <c r="F117" s="85">
        <v>32.0</v>
      </c>
      <c r="G117" s="113">
        <v>32.0</v>
      </c>
      <c r="H117" s="85">
        <v>212.403125</v>
      </c>
      <c r="I117" s="188">
        <v>32.83</v>
      </c>
      <c r="J117" s="31" t="s">
        <v>456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46133.0</v>
      </c>
      <c r="B118" s="93"/>
      <c r="C118" s="84">
        <v>7064.9</v>
      </c>
      <c r="D118" s="85">
        <v>7064.9</v>
      </c>
      <c r="E118" s="49"/>
      <c r="F118" s="85">
        <v>35.0</v>
      </c>
      <c r="G118" s="113">
        <v>35.0</v>
      </c>
      <c r="H118" s="85">
        <v>201.8542857142857</v>
      </c>
      <c r="I118" s="188">
        <v>355.85</v>
      </c>
      <c r="J118" s="31" t="s">
        <v>453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46132.0</v>
      </c>
      <c r="B119" s="93"/>
      <c r="C119" s="84">
        <v>6987.4</v>
      </c>
      <c r="D119" s="85">
        <v>6987.4</v>
      </c>
      <c r="E119" s="49"/>
      <c r="F119" s="85">
        <v>45.0</v>
      </c>
      <c r="G119" s="113">
        <v>45.0</v>
      </c>
      <c r="H119" s="85">
        <v>155.27555555555554</v>
      </c>
      <c r="I119" s="188">
        <v>146.17</v>
      </c>
      <c r="J119" s="31" t="s">
        <v>452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46131.0</v>
      </c>
      <c r="B120" s="93"/>
      <c r="C120" s="84">
        <v>3587.6</v>
      </c>
      <c r="D120" s="85">
        <v>3587.6</v>
      </c>
      <c r="E120" s="49"/>
      <c r="F120" s="85">
        <v>26.0</v>
      </c>
      <c r="G120" s="113">
        <v>26.0</v>
      </c>
      <c r="H120" s="85">
        <v>137.98461538461538</v>
      </c>
      <c r="I120" s="188">
        <v>0.0</v>
      </c>
      <c r="J120" s="31" t="s">
        <v>457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46130.0</v>
      </c>
      <c r="B121" s="93"/>
      <c r="C121" s="84">
        <v>2384.2</v>
      </c>
      <c r="D121" s="85">
        <v>2384.2</v>
      </c>
      <c r="E121" s="49"/>
      <c r="F121" s="85">
        <v>18.0</v>
      </c>
      <c r="G121" s="113">
        <v>18.0</v>
      </c>
      <c r="H121" s="85">
        <v>132.45555555555555</v>
      </c>
      <c r="I121" s="188">
        <v>880.44</v>
      </c>
      <c r="J121" s="31" t="s">
        <v>451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46129.0</v>
      </c>
      <c r="B122" s="93"/>
      <c r="C122" s="84">
        <v>6672.1</v>
      </c>
      <c r="D122" s="85">
        <v>6672.1</v>
      </c>
      <c r="E122" s="49"/>
      <c r="F122" s="85">
        <v>48.0</v>
      </c>
      <c r="G122" s="113">
        <v>48.0</v>
      </c>
      <c r="H122" s="85">
        <v>139.00208333333333</v>
      </c>
      <c r="I122" s="188">
        <v>299.03</v>
      </c>
      <c r="J122" s="31" t="s">
        <v>454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46128.0</v>
      </c>
      <c r="B123" s="93"/>
      <c r="C123" s="84">
        <v>6857.3</v>
      </c>
      <c r="D123" s="85">
        <v>6857.3</v>
      </c>
      <c r="E123" s="49"/>
      <c r="F123" s="85">
        <v>53.0</v>
      </c>
      <c r="G123" s="113">
        <v>53.0</v>
      </c>
      <c r="H123" s="85">
        <v>129.38301886792453</v>
      </c>
      <c r="I123" s="188">
        <v>351.4</v>
      </c>
      <c r="J123" s="31" t="s">
        <v>455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46127.0</v>
      </c>
      <c r="B124" s="93"/>
      <c r="C124" s="84">
        <v>7502.3</v>
      </c>
      <c r="D124" s="85">
        <v>7502.3</v>
      </c>
      <c r="E124" s="49"/>
      <c r="F124" s="85">
        <v>44.0</v>
      </c>
      <c r="G124" s="113">
        <v>44.0</v>
      </c>
      <c r="H124" s="85">
        <v>170.50681818181818</v>
      </c>
      <c r="I124" s="188">
        <v>649.42</v>
      </c>
      <c r="J124" s="31" t="s">
        <v>456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46126.0</v>
      </c>
      <c r="B125" s="93"/>
      <c r="C125" s="84">
        <v>6779.5</v>
      </c>
      <c r="D125" s="85">
        <v>6779.5</v>
      </c>
      <c r="E125" s="49"/>
      <c r="F125" s="85">
        <v>40.0</v>
      </c>
      <c r="G125" s="113">
        <v>40.0</v>
      </c>
      <c r="H125" s="85">
        <v>169.4875</v>
      </c>
      <c r="I125" s="188">
        <v>624.12</v>
      </c>
      <c r="J125" s="31" t="s">
        <v>453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46125.0</v>
      </c>
      <c r="B126" s="93"/>
      <c r="C126" s="84">
        <v>3994.0</v>
      </c>
      <c r="D126" s="85">
        <v>3994.0</v>
      </c>
      <c r="E126" s="49"/>
      <c r="F126" s="85">
        <v>27.0</v>
      </c>
      <c r="G126" s="113">
        <v>27.0</v>
      </c>
      <c r="H126" s="85">
        <v>147.92592592592592</v>
      </c>
      <c r="I126" s="188">
        <v>443.16</v>
      </c>
      <c r="J126" s="31" t="s">
        <v>452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46124.0</v>
      </c>
      <c r="B127" s="93"/>
      <c r="C127" s="84">
        <v>1790.6</v>
      </c>
      <c r="D127" s="85">
        <v>1790.6</v>
      </c>
      <c r="E127" s="49"/>
      <c r="F127" s="85">
        <v>10.0</v>
      </c>
      <c r="G127" s="113">
        <v>10.0</v>
      </c>
      <c r="H127" s="85">
        <v>179.06</v>
      </c>
      <c r="I127" s="188">
        <v>1844.59</v>
      </c>
      <c r="J127" s="31" t="s">
        <v>457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46123.0</v>
      </c>
      <c r="B128" s="93"/>
      <c r="C128" s="84">
        <v>3336.36</v>
      </c>
      <c r="D128" s="85">
        <v>3336.36</v>
      </c>
      <c r="E128" s="49"/>
      <c r="F128" s="85">
        <v>23.0</v>
      </c>
      <c r="G128" s="113">
        <v>23.0</v>
      </c>
      <c r="H128" s="85">
        <v>145.05913043478262</v>
      </c>
      <c r="I128" s="188">
        <v>437.91</v>
      </c>
      <c r="J128" s="31" t="s">
        <v>451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46121.0</v>
      </c>
      <c r="B129" s="93"/>
      <c r="C129" s="84">
        <v>6947.2</v>
      </c>
      <c r="D129" s="85">
        <v>6947.2</v>
      </c>
      <c r="E129" s="49"/>
      <c r="F129" s="85">
        <v>38.0</v>
      </c>
      <c r="G129" s="113">
        <v>38.0</v>
      </c>
      <c r="H129" s="85">
        <v>182.82105263157894</v>
      </c>
      <c r="I129" s="188">
        <v>1303.49</v>
      </c>
      <c r="J129" s="31" t="s">
        <v>455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46120.0</v>
      </c>
      <c r="B130" s="93"/>
      <c r="C130" s="84">
        <v>7265.2</v>
      </c>
      <c r="D130" s="85">
        <v>7265.2</v>
      </c>
      <c r="E130" s="49"/>
      <c r="F130" s="85">
        <v>39.0</v>
      </c>
      <c r="G130" s="113">
        <v>39.0</v>
      </c>
      <c r="H130" s="85">
        <v>186.2871794871795</v>
      </c>
      <c r="I130" s="188">
        <v>3868.75</v>
      </c>
      <c r="J130" s="31" t="s">
        <v>456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46119.0</v>
      </c>
      <c r="B131" s="93"/>
      <c r="C131" s="84">
        <v>7803.4</v>
      </c>
      <c r="D131" s="85">
        <v>7803.4</v>
      </c>
      <c r="E131" s="49"/>
      <c r="F131" s="85">
        <v>45.0</v>
      </c>
      <c r="G131" s="113">
        <v>45.0</v>
      </c>
      <c r="H131" s="85">
        <v>173.40888888888887</v>
      </c>
      <c r="I131" s="188">
        <v>73.45</v>
      </c>
      <c r="J131" s="31" t="s">
        <v>453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46118.0</v>
      </c>
      <c r="B132" s="93"/>
      <c r="C132" s="84">
        <v>6097.4</v>
      </c>
      <c r="D132" s="85">
        <v>6097.4</v>
      </c>
      <c r="E132" s="49"/>
      <c r="F132" s="85">
        <v>31.0</v>
      </c>
      <c r="G132" s="113">
        <v>31.0</v>
      </c>
      <c r="H132" s="85">
        <v>196.69032258064516</v>
      </c>
      <c r="I132" s="188">
        <v>5359.33</v>
      </c>
      <c r="J132" s="31" t="s">
        <v>452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46117.0</v>
      </c>
      <c r="B133" s="93"/>
      <c r="C133" s="84">
        <v>1671.8</v>
      </c>
      <c r="D133" s="85">
        <v>1671.8</v>
      </c>
      <c r="E133" s="49"/>
      <c r="F133" s="85">
        <v>9.0</v>
      </c>
      <c r="G133" s="113">
        <v>9.0</v>
      </c>
      <c r="H133" s="85">
        <v>185.75555555555556</v>
      </c>
      <c r="I133" s="188">
        <v>0.0</v>
      </c>
      <c r="J133" s="31" t="s">
        <v>457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46116.0</v>
      </c>
      <c r="B134" s="93"/>
      <c r="C134" s="84">
        <v>2387.4</v>
      </c>
      <c r="D134" s="85">
        <v>2387.4</v>
      </c>
      <c r="E134" s="49"/>
      <c r="F134" s="85">
        <v>17.0</v>
      </c>
      <c r="G134" s="113">
        <v>17.0</v>
      </c>
      <c r="H134" s="85">
        <v>140.43529411764706</v>
      </c>
      <c r="I134" s="188">
        <v>0.0</v>
      </c>
      <c r="J134" s="31" t="s">
        <v>451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46115.0</v>
      </c>
      <c r="B135" s="84">
        <v>213.0</v>
      </c>
      <c r="C135" s="84">
        <v>10160.2</v>
      </c>
      <c r="D135" s="85">
        <v>10373.2</v>
      </c>
      <c r="E135" s="85">
        <v>1.0</v>
      </c>
      <c r="F135" s="85">
        <v>52.0</v>
      </c>
      <c r="G135" s="113">
        <v>53.0</v>
      </c>
      <c r="H135" s="85">
        <v>195.72075471698113</v>
      </c>
      <c r="I135" s="188">
        <v>0.0</v>
      </c>
      <c r="J135" s="31" t="s">
        <v>454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46114.0</v>
      </c>
      <c r="B136" s="84">
        <v>375.0</v>
      </c>
      <c r="C136" s="84">
        <v>8347.0</v>
      </c>
      <c r="D136" s="85">
        <v>8722.0</v>
      </c>
      <c r="E136" s="85">
        <v>1.0</v>
      </c>
      <c r="F136" s="85">
        <v>43.0</v>
      </c>
      <c r="G136" s="113">
        <v>44.0</v>
      </c>
      <c r="H136" s="85">
        <v>198.22727272727272</v>
      </c>
      <c r="I136" s="188">
        <v>0.0</v>
      </c>
      <c r="J136" s="31" t="s">
        <v>455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46113.0</v>
      </c>
      <c r="B137" s="93"/>
      <c r="C137" s="84">
        <v>9782.0</v>
      </c>
      <c r="D137" s="85">
        <v>9782.0</v>
      </c>
      <c r="E137" s="49"/>
      <c r="F137" s="85">
        <v>47.0</v>
      </c>
      <c r="G137" s="113">
        <v>47.0</v>
      </c>
      <c r="H137" s="85">
        <v>208.12765957446808</v>
      </c>
      <c r="I137" s="188">
        <v>87.7</v>
      </c>
      <c r="J137" s="31" t="s">
        <v>456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46112.0</v>
      </c>
      <c r="B138" s="93"/>
      <c r="C138" s="84">
        <v>8382.55</v>
      </c>
      <c r="D138" s="85">
        <v>8382.55</v>
      </c>
      <c r="E138" s="49"/>
      <c r="F138" s="85">
        <v>39.0</v>
      </c>
      <c r="G138" s="113">
        <v>39.0</v>
      </c>
      <c r="H138" s="85">
        <v>214.93717948717946</v>
      </c>
      <c r="I138" s="188">
        <v>0.0</v>
      </c>
      <c r="J138" s="31" t="s">
        <v>453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46111.0</v>
      </c>
      <c r="B139" s="93"/>
      <c r="C139" s="84">
        <v>7959.0</v>
      </c>
      <c r="D139" s="85">
        <v>7959.0</v>
      </c>
      <c r="E139" s="49"/>
      <c r="F139" s="85">
        <v>38.0</v>
      </c>
      <c r="G139" s="113">
        <v>38.0</v>
      </c>
      <c r="H139" s="85">
        <v>209.44736842105263</v>
      </c>
      <c r="I139" s="188">
        <v>321.75</v>
      </c>
      <c r="J139" s="31" t="s">
        <v>452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46110.0</v>
      </c>
      <c r="B140" s="93"/>
      <c r="C140" s="84">
        <v>2030.8</v>
      </c>
      <c r="D140" s="85">
        <v>2030.8</v>
      </c>
      <c r="E140" s="49"/>
      <c r="F140" s="85">
        <v>21.0</v>
      </c>
      <c r="G140" s="113">
        <v>21.0</v>
      </c>
      <c r="H140" s="85">
        <v>96.70476190476191</v>
      </c>
      <c r="I140" s="188">
        <v>690.51</v>
      </c>
      <c r="J140" s="31" t="s">
        <v>457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46109.0</v>
      </c>
      <c r="B141" s="93"/>
      <c r="C141" s="84">
        <v>4045.0</v>
      </c>
      <c r="D141" s="85">
        <v>4045.0</v>
      </c>
      <c r="E141" s="49"/>
      <c r="F141" s="85">
        <v>32.0</v>
      </c>
      <c r="G141" s="113">
        <v>32.0</v>
      </c>
      <c r="H141" s="85">
        <v>126.40625</v>
      </c>
      <c r="I141" s="188">
        <v>1542.31</v>
      </c>
      <c r="J141" s="31" t="s">
        <v>451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46108.0</v>
      </c>
      <c r="B142" s="93"/>
      <c r="C142" s="84">
        <v>7966.55</v>
      </c>
      <c r="D142" s="85">
        <v>7966.55</v>
      </c>
      <c r="E142" s="49"/>
      <c r="F142" s="85">
        <v>48.0</v>
      </c>
      <c r="G142" s="113">
        <v>48.0</v>
      </c>
      <c r="H142" s="85">
        <v>165.96979166666668</v>
      </c>
      <c r="I142" s="188">
        <v>797.12</v>
      </c>
      <c r="J142" s="31" t="s">
        <v>454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46107.0</v>
      </c>
      <c r="B143" s="93"/>
      <c r="C143" s="84">
        <v>7133.8</v>
      </c>
      <c r="D143" s="85">
        <v>7133.8</v>
      </c>
      <c r="E143" s="49"/>
      <c r="F143" s="85">
        <v>38.0</v>
      </c>
      <c r="G143" s="113">
        <v>38.0</v>
      </c>
      <c r="H143" s="85">
        <v>187.73157894736843</v>
      </c>
      <c r="I143" s="188">
        <v>886.4</v>
      </c>
      <c r="J143" s="31" t="s">
        <v>455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46106.0</v>
      </c>
      <c r="B144" s="93"/>
      <c r="C144" s="84">
        <v>8337.8</v>
      </c>
      <c r="D144" s="85">
        <v>8337.8</v>
      </c>
      <c r="E144" s="49"/>
      <c r="F144" s="85">
        <v>40.0</v>
      </c>
      <c r="G144" s="113">
        <v>40.0</v>
      </c>
      <c r="H144" s="85">
        <v>208.445</v>
      </c>
      <c r="I144" s="188">
        <v>1585.14</v>
      </c>
      <c r="J144" s="31" t="s">
        <v>456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46105.0</v>
      </c>
      <c r="B145" s="93"/>
      <c r="C145" s="84">
        <v>7320.2</v>
      </c>
      <c r="D145" s="85">
        <v>7320.2</v>
      </c>
      <c r="E145" s="49"/>
      <c r="F145" s="85">
        <v>36.0</v>
      </c>
      <c r="G145" s="113">
        <v>36.0</v>
      </c>
      <c r="H145" s="85">
        <v>203.33888888888887</v>
      </c>
      <c r="I145" s="188">
        <v>222.1</v>
      </c>
      <c r="J145" s="31" t="s">
        <v>453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46104.0</v>
      </c>
      <c r="B146" s="93"/>
      <c r="C146" s="84">
        <v>6319.0</v>
      </c>
      <c r="D146" s="85">
        <v>6319.0</v>
      </c>
      <c r="E146" s="49"/>
      <c r="F146" s="85">
        <v>32.0</v>
      </c>
      <c r="G146" s="113">
        <v>32.0</v>
      </c>
      <c r="H146" s="85">
        <v>197.46875</v>
      </c>
      <c r="I146" s="188">
        <v>131.27</v>
      </c>
      <c r="J146" s="31" t="s">
        <v>452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46103.0</v>
      </c>
      <c r="B147" s="93"/>
      <c r="C147" s="84">
        <v>1746.4</v>
      </c>
      <c r="D147" s="85">
        <v>1746.4</v>
      </c>
      <c r="E147" s="49"/>
      <c r="F147" s="85">
        <v>20.0</v>
      </c>
      <c r="G147" s="113">
        <v>20.0</v>
      </c>
      <c r="H147" s="85">
        <v>87.32000000000001</v>
      </c>
      <c r="I147" s="188">
        <v>609.92</v>
      </c>
      <c r="J147" s="31" t="s">
        <v>457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46102.0</v>
      </c>
      <c r="B148" s="93"/>
      <c r="C148" s="84">
        <v>1440.4</v>
      </c>
      <c r="D148" s="85">
        <v>1440.4</v>
      </c>
      <c r="E148" s="49"/>
      <c r="F148" s="85">
        <v>12.0</v>
      </c>
      <c r="G148" s="113">
        <v>12.0</v>
      </c>
      <c r="H148" s="85">
        <v>120.03333333333335</v>
      </c>
      <c r="I148" s="188">
        <v>232.73</v>
      </c>
      <c r="J148" s="31" t="s">
        <v>451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46101.0</v>
      </c>
      <c r="B149" s="93"/>
      <c r="C149" s="84">
        <v>5807.5</v>
      </c>
      <c r="D149" s="85">
        <v>5807.5</v>
      </c>
      <c r="E149" s="49"/>
      <c r="F149" s="85">
        <v>51.0</v>
      </c>
      <c r="G149" s="113">
        <v>51.0</v>
      </c>
      <c r="H149" s="85">
        <v>113.87254901960785</v>
      </c>
      <c r="I149" s="188">
        <v>0.0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46100.0</v>
      </c>
      <c r="B150" s="93"/>
      <c r="C150" s="84">
        <v>10893.0</v>
      </c>
      <c r="D150" s="85">
        <v>10893.0</v>
      </c>
      <c r="E150" s="49"/>
      <c r="F150" s="85">
        <v>85.0</v>
      </c>
      <c r="G150" s="113">
        <v>85.0</v>
      </c>
      <c r="H150" s="85">
        <v>128.1529411764706</v>
      </c>
      <c r="I150" s="188">
        <v>0.0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49"/>
      <c r="I151" s="189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49"/>
      <c r="I152" s="189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49"/>
      <c r="I153" s="189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49"/>
      <c r="I154" s="189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49"/>
      <c r="I155" s="189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49"/>
      <c r="I156" s="189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49"/>
      <c r="I157" s="189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49"/>
      <c r="I158" s="189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49"/>
      <c r="I159" s="189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49"/>
      <c r="I160" s="189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49"/>
      <c r="I161" s="189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49"/>
      <c r="I162" s="189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49"/>
      <c r="I163" s="189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49"/>
      <c r="I164" s="189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49"/>
      <c r="I165" s="189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49"/>
      <c r="I166" s="189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49"/>
      <c r="I167" s="189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49"/>
      <c r="I168" s="189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49"/>
      <c r="I169" s="189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49"/>
      <c r="I170" s="189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49"/>
      <c r="I171" s="189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49"/>
      <c r="I172" s="189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49"/>
      <c r="I173" s="189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49"/>
      <c r="I174" s="189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49"/>
      <c r="I175" s="189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49"/>
      <c r="I176" s="189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49"/>
      <c r="I177" s="189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49"/>
      <c r="I178" s="189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49"/>
      <c r="I179" s="189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49"/>
      <c r="I180" s="189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49"/>
      <c r="I181" s="189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49"/>
      <c r="I182" s="189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49"/>
      <c r="I183" s="189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49"/>
      <c r="I184" s="189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49"/>
      <c r="I185" s="189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49"/>
      <c r="I186" s="189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49"/>
      <c r="I187" s="189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49"/>
      <c r="I188" s="189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49"/>
      <c r="I189" s="189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49"/>
      <c r="I190" s="189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189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189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189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189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189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189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189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189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189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18.0</v>
      </c>
      <c r="C1" s="205" t="s">
        <v>255</v>
      </c>
      <c r="D1" s="206">
        <v>46251.0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4515.785714285715</v>
      </c>
      <c r="D2" s="33">
        <v>6322.1</v>
      </c>
      <c r="E2" s="33"/>
      <c r="F2" s="33">
        <v>24.0</v>
      </c>
      <c r="G2" s="34">
        <v>33.6</v>
      </c>
      <c r="H2" s="33">
        <v>195.03723655913979</v>
      </c>
      <c r="I2" s="185">
        <v>839.3628571428573</v>
      </c>
      <c r="J2" s="28"/>
      <c r="K2" s="195">
        <f>SUM(L2:Q2)</f>
        <v>300</v>
      </c>
      <c r="L2" s="196"/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84"/>
      <c r="C4" s="84">
        <v>544.0</v>
      </c>
      <c r="D4" s="85">
        <v>544.0</v>
      </c>
      <c r="E4" s="85"/>
      <c r="F4" s="85">
        <v>3.0</v>
      </c>
      <c r="G4" s="113">
        <v>3.0</v>
      </c>
      <c r="H4" s="85">
        <v>181.33333333333334</v>
      </c>
      <c r="I4" s="188">
        <v>60.33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84"/>
      <c r="C5" s="84">
        <v>732.0</v>
      </c>
      <c r="D5" s="85">
        <v>732.0</v>
      </c>
      <c r="E5" s="85"/>
      <c r="F5" s="85">
        <v>10.0</v>
      </c>
      <c r="G5" s="113">
        <v>10.0</v>
      </c>
      <c r="H5" s="85">
        <v>73.2</v>
      </c>
      <c r="I5" s="188">
        <v>69.52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/>
      <c r="C6" s="84">
        <v>6571.6</v>
      </c>
      <c r="D6" s="85">
        <v>6571.6</v>
      </c>
      <c r="E6" s="85"/>
      <c r="F6" s="85">
        <v>32.0</v>
      </c>
      <c r="G6" s="113">
        <v>32.0</v>
      </c>
      <c r="H6" s="85">
        <v>205.3625</v>
      </c>
      <c r="I6" s="188">
        <v>2757.1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/>
      <c r="C7" s="84">
        <v>6609.65</v>
      </c>
      <c r="D7" s="85">
        <v>6609.65</v>
      </c>
      <c r="E7" s="85"/>
      <c r="F7" s="85">
        <v>31.0</v>
      </c>
      <c r="G7" s="113">
        <v>31.0</v>
      </c>
      <c r="H7" s="85">
        <v>213.21451612903223</v>
      </c>
      <c r="I7" s="188">
        <v>661.84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8225.8</v>
      </c>
      <c r="D8" s="85">
        <v>8225.8</v>
      </c>
      <c r="E8" s="49"/>
      <c r="F8" s="85">
        <v>40.0</v>
      </c>
      <c r="G8" s="113">
        <v>40.0</v>
      </c>
      <c r="H8" s="85">
        <v>205.64499999999998</v>
      </c>
      <c r="I8" s="188">
        <v>1868.01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4471.95</v>
      </c>
      <c r="D9" s="85">
        <v>4471.95</v>
      </c>
      <c r="E9" s="49"/>
      <c r="F9" s="85">
        <v>20.0</v>
      </c>
      <c r="G9" s="113">
        <v>20.0</v>
      </c>
      <c r="H9" s="85">
        <v>223.5975</v>
      </c>
      <c r="I9" s="188">
        <v>284.25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/>
      <c r="C10" s="84">
        <v>5731.5</v>
      </c>
      <c r="D10" s="85">
        <v>5731.5</v>
      </c>
      <c r="E10" s="85"/>
      <c r="F10" s="85">
        <v>45.0</v>
      </c>
      <c r="G10" s="113">
        <v>45.0</v>
      </c>
      <c r="H10" s="85">
        <v>127.36666666666666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84"/>
      <c r="C11" s="84">
        <v>254.0</v>
      </c>
      <c r="D11" s="85">
        <v>254.0</v>
      </c>
      <c r="E11" s="85"/>
      <c r="F11" s="85">
        <v>1.0</v>
      </c>
      <c r="G11" s="113">
        <v>1.0</v>
      </c>
      <c r="H11" s="85">
        <v>254.0</v>
      </c>
      <c r="I11" s="188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46246.0</v>
      </c>
      <c r="B12" s="93"/>
      <c r="C12" s="84">
        <v>0.0</v>
      </c>
      <c r="D12" s="49"/>
      <c r="E12" s="49"/>
      <c r="F12" s="85">
        <v>0.0</v>
      </c>
      <c r="G12" s="94"/>
      <c r="H12" s="49"/>
      <c r="I12" s="188">
        <v>0.0</v>
      </c>
      <c r="J12" s="31" t="s">
        <v>456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46245.0</v>
      </c>
      <c r="B13" s="84"/>
      <c r="C13" s="84">
        <v>0.0</v>
      </c>
      <c r="D13" s="85"/>
      <c r="E13" s="85"/>
      <c r="F13" s="85">
        <v>0.0</v>
      </c>
      <c r="G13" s="113"/>
      <c r="H13" s="85"/>
      <c r="I13" s="188">
        <v>304.34</v>
      </c>
      <c r="J13" s="31" t="s">
        <v>453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/>
      <c r="B14" s="84"/>
      <c r="C14" s="93"/>
      <c r="D14" s="85"/>
      <c r="E14" s="85"/>
      <c r="F14" s="49"/>
      <c r="G14" s="113"/>
      <c r="H14" s="85"/>
      <c r="I14" s="189"/>
      <c r="J14" s="3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/>
      <c r="B15" s="93"/>
      <c r="C15" s="84"/>
      <c r="D15" s="49"/>
      <c r="E15" s="49"/>
      <c r="F15" s="85"/>
      <c r="G15" s="94"/>
      <c r="H15" s="49"/>
      <c r="I15" s="188"/>
      <c r="J15" s="3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/>
      <c r="B16" s="93"/>
      <c r="C16" s="84"/>
      <c r="D16" s="49"/>
      <c r="E16" s="49"/>
      <c r="F16" s="85"/>
      <c r="G16" s="94"/>
      <c r="H16" s="49"/>
      <c r="I16" s="188"/>
      <c r="J16" s="3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/>
      <c r="B17" s="93"/>
      <c r="C17" s="84"/>
      <c r="D17" s="49"/>
      <c r="E17" s="49"/>
      <c r="F17" s="85"/>
      <c r="G17" s="94"/>
      <c r="H17" s="49"/>
      <c r="I17" s="188"/>
      <c r="J17" s="3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/>
      <c r="B18" s="84"/>
      <c r="C18" s="84"/>
      <c r="D18" s="85"/>
      <c r="E18" s="85"/>
      <c r="F18" s="85"/>
      <c r="G18" s="113"/>
      <c r="H18" s="85"/>
      <c r="I18" s="188"/>
      <c r="J18" s="3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/>
      <c r="B19" s="93"/>
      <c r="C19" s="84"/>
      <c r="D19" s="85"/>
      <c r="E19" s="49"/>
      <c r="F19" s="85"/>
      <c r="G19" s="113"/>
      <c r="H19" s="85"/>
      <c r="I19" s="188"/>
      <c r="J19" s="31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/>
      <c r="B20" s="93"/>
      <c r="C20" s="84"/>
      <c r="D20" s="85"/>
      <c r="E20" s="49"/>
      <c r="F20" s="85"/>
      <c r="G20" s="113"/>
      <c r="H20" s="85"/>
      <c r="I20" s="188"/>
      <c r="J20" s="31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/>
      <c r="B21" s="93"/>
      <c r="C21" s="84"/>
      <c r="D21" s="85"/>
      <c r="E21" s="49"/>
      <c r="F21" s="85"/>
      <c r="G21" s="113"/>
      <c r="H21" s="85"/>
      <c r="I21" s="188"/>
      <c r="J21" s="31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/>
      <c r="B22" s="93"/>
      <c r="C22" s="84"/>
      <c r="D22" s="85"/>
      <c r="E22" s="49"/>
      <c r="F22" s="85"/>
      <c r="G22" s="113"/>
      <c r="H22" s="85"/>
      <c r="I22" s="188"/>
      <c r="J22" s="3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/>
      <c r="B23" s="93"/>
      <c r="C23" s="84"/>
      <c r="D23" s="49"/>
      <c r="E23" s="49"/>
      <c r="F23" s="85"/>
      <c r="G23" s="113"/>
      <c r="H23" s="85"/>
      <c r="I23" s="188"/>
      <c r="J23" s="3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/>
      <c r="B24" s="93"/>
      <c r="C24" s="84"/>
      <c r="D24" s="49"/>
      <c r="E24" s="49"/>
      <c r="F24" s="85"/>
      <c r="G24" s="94"/>
      <c r="H24" s="49"/>
      <c r="I24" s="188"/>
      <c r="J24" s="31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/>
      <c r="B25" s="93"/>
      <c r="C25" s="84"/>
      <c r="D25" s="85"/>
      <c r="E25" s="49"/>
      <c r="F25" s="85"/>
      <c r="G25" s="113"/>
      <c r="H25" s="85"/>
      <c r="I25" s="188"/>
      <c r="J25" s="3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/>
      <c r="B26" s="93"/>
      <c r="C26" s="84"/>
      <c r="D26" s="85"/>
      <c r="E26" s="49"/>
      <c r="F26" s="85"/>
      <c r="G26" s="113"/>
      <c r="H26" s="85"/>
      <c r="I26" s="188"/>
      <c r="J26" s="31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/>
      <c r="B27" s="84"/>
      <c r="C27" s="84"/>
      <c r="D27" s="85"/>
      <c r="E27" s="85"/>
      <c r="F27" s="85"/>
      <c r="G27" s="113"/>
      <c r="H27" s="85"/>
      <c r="I27" s="188"/>
      <c r="J27" s="31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/>
      <c r="B28" s="93"/>
      <c r="C28" s="84"/>
      <c r="D28" s="85"/>
      <c r="E28" s="49"/>
      <c r="F28" s="85"/>
      <c r="G28" s="113"/>
      <c r="H28" s="85"/>
      <c r="I28" s="188"/>
      <c r="J28" s="3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/>
      <c r="B29" s="93"/>
      <c r="C29" s="84"/>
      <c r="D29" s="85"/>
      <c r="E29" s="49"/>
      <c r="F29" s="85"/>
      <c r="G29" s="113"/>
      <c r="H29" s="85"/>
      <c r="I29" s="188"/>
      <c r="J29" s="31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/>
      <c r="B30" s="93"/>
      <c r="C30" s="84"/>
      <c r="D30" s="49"/>
      <c r="E30" s="49"/>
      <c r="F30" s="85"/>
      <c r="G30" s="94"/>
      <c r="H30" s="49"/>
      <c r="I30" s="188"/>
      <c r="J30" s="3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/>
      <c r="B31" s="93"/>
      <c r="C31" s="84"/>
      <c r="D31" s="85"/>
      <c r="E31" s="49"/>
      <c r="F31" s="85"/>
      <c r="G31" s="113"/>
      <c r="H31" s="85"/>
      <c r="I31" s="188"/>
      <c r="J31" s="31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/>
      <c r="B32" s="93"/>
      <c r="C32" s="84"/>
      <c r="D32" s="85"/>
      <c r="E32" s="49"/>
      <c r="F32" s="85"/>
      <c r="G32" s="113"/>
      <c r="H32" s="85"/>
      <c r="I32" s="188"/>
      <c r="J32" s="31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/>
      <c r="B33" s="93"/>
      <c r="C33" s="84"/>
      <c r="D33" s="85"/>
      <c r="E33" s="49"/>
      <c r="F33" s="85"/>
      <c r="G33" s="113"/>
      <c r="H33" s="85"/>
      <c r="I33" s="188"/>
      <c r="J33" s="31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/>
      <c r="B34" s="93"/>
      <c r="C34" s="84"/>
      <c r="D34" s="85"/>
      <c r="E34" s="49"/>
      <c r="F34" s="85"/>
      <c r="G34" s="113"/>
      <c r="H34" s="85"/>
      <c r="I34" s="188"/>
      <c r="J34" s="3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/>
      <c r="B35" s="93"/>
      <c r="C35" s="84"/>
      <c r="D35" s="85"/>
      <c r="E35" s="49"/>
      <c r="F35" s="85"/>
      <c r="G35" s="113"/>
      <c r="H35" s="85"/>
      <c r="I35" s="188"/>
      <c r="J35" s="3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/>
      <c r="B36" s="84"/>
      <c r="C36" s="84"/>
      <c r="D36" s="85"/>
      <c r="E36" s="85"/>
      <c r="F36" s="85"/>
      <c r="G36" s="113"/>
      <c r="H36" s="85"/>
      <c r="I36" s="188"/>
      <c r="J36" s="3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/>
      <c r="B37" s="93"/>
      <c r="C37" s="84"/>
      <c r="D37" s="85"/>
      <c r="E37" s="49"/>
      <c r="F37" s="85"/>
      <c r="G37" s="113"/>
      <c r="H37" s="85"/>
      <c r="I37" s="188"/>
      <c r="J37" s="3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/>
      <c r="B38" s="93"/>
      <c r="C38" s="84"/>
      <c r="D38" s="85"/>
      <c r="E38" s="49"/>
      <c r="F38" s="85"/>
      <c r="G38" s="113"/>
      <c r="H38" s="85"/>
      <c r="I38" s="188"/>
      <c r="J38" s="3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/>
      <c r="B39" s="93"/>
      <c r="C39" s="84"/>
      <c r="D39" s="85"/>
      <c r="E39" s="49"/>
      <c r="F39" s="85"/>
      <c r="G39" s="113"/>
      <c r="H39" s="85"/>
      <c r="I39" s="188"/>
      <c r="J39" s="3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/>
      <c r="B40" s="84"/>
      <c r="C40" s="84"/>
      <c r="D40" s="85"/>
      <c r="E40" s="85"/>
      <c r="F40" s="85"/>
      <c r="G40" s="113"/>
      <c r="H40" s="85"/>
      <c r="I40" s="188"/>
      <c r="J40" s="31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/>
      <c r="B41" s="93"/>
      <c r="C41" s="84"/>
      <c r="D41" s="85"/>
      <c r="E41" s="49"/>
      <c r="F41" s="85"/>
      <c r="G41" s="113"/>
      <c r="H41" s="85"/>
      <c r="I41" s="188"/>
      <c r="J41" s="31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/>
      <c r="B42" s="93"/>
      <c r="C42" s="84"/>
      <c r="D42" s="85"/>
      <c r="E42" s="49"/>
      <c r="F42" s="85"/>
      <c r="G42" s="113"/>
      <c r="H42" s="85"/>
      <c r="I42" s="188"/>
      <c r="J42" s="31"/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/>
      <c r="B43" s="93"/>
      <c r="C43" s="84"/>
      <c r="D43" s="49"/>
      <c r="E43" s="49"/>
      <c r="F43" s="85"/>
      <c r="G43" s="94"/>
      <c r="H43" s="49"/>
      <c r="I43" s="188"/>
      <c r="J43" s="31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/>
      <c r="B44" s="93"/>
      <c r="C44" s="84"/>
      <c r="D44" s="85"/>
      <c r="E44" s="49"/>
      <c r="F44" s="85"/>
      <c r="G44" s="113"/>
      <c r="H44" s="85"/>
      <c r="I44" s="188"/>
      <c r="J44" s="31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/>
      <c r="B45" s="84"/>
      <c r="C45" s="84"/>
      <c r="D45" s="85"/>
      <c r="E45" s="85"/>
      <c r="F45" s="85"/>
      <c r="G45" s="113"/>
      <c r="H45" s="85"/>
      <c r="I45" s="188"/>
      <c r="J45" s="31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/>
      <c r="B46" s="93"/>
      <c r="C46" s="84"/>
      <c r="D46" s="85"/>
      <c r="E46" s="49"/>
      <c r="F46" s="85"/>
      <c r="G46" s="113"/>
      <c r="H46" s="85"/>
      <c r="I46" s="188"/>
      <c r="J46" s="31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/>
      <c r="B47" s="93"/>
      <c r="C47" s="84"/>
      <c r="D47" s="85"/>
      <c r="E47" s="49"/>
      <c r="F47" s="85"/>
      <c r="G47" s="113"/>
      <c r="H47" s="85"/>
      <c r="I47" s="188"/>
      <c r="J47" s="31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/>
      <c r="B48" s="93"/>
      <c r="C48" s="84"/>
      <c r="D48" s="85"/>
      <c r="E48" s="49"/>
      <c r="F48" s="85"/>
      <c r="G48" s="113"/>
      <c r="H48" s="85"/>
      <c r="I48" s="188"/>
      <c r="J48" s="31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/>
      <c r="B49" s="93"/>
      <c r="C49" s="84"/>
      <c r="D49" s="49"/>
      <c r="E49" s="49"/>
      <c r="F49" s="85"/>
      <c r="G49" s="94"/>
      <c r="H49" s="49"/>
      <c r="I49" s="188"/>
      <c r="J49" s="3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/>
      <c r="B50" s="93"/>
      <c r="C50" s="84"/>
      <c r="D50" s="49"/>
      <c r="E50" s="49"/>
      <c r="F50" s="85"/>
      <c r="G50" s="94"/>
      <c r="H50" s="49"/>
      <c r="I50" s="188"/>
      <c r="J50" s="3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/>
      <c r="B51" s="93"/>
      <c r="C51" s="84"/>
      <c r="D51" s="85"/>
      <c r="E51" s="49"/>
      <c r="F51" s="85"/>
      <c r="G51" s="113"/>
      <c r="H51" s="85"/>
      <c r="I51" s="188"/>
      <c r="J51" s="3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/>
      <c r="B52" s="93"/>
      <c r="C52" s="84"/>
      <c r="D52" s="85"/>
      <c r="E52" s="49"/>
      <c r="F52" s="85"/>
      <c r="G52" s="113"/>
      <c r="H52" s="85"/>
      <c r="I52" s="188"/>
      <c r="J52" s="31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/>
      <c r="B53" s="93"/>
      <c r="C53" s="84"/>
      <c r="D53" s="85"/>
      <c r="E53" s="49"/>
      <c r="F53" s="85"/>
      <c r="G53" s="113"/>
      <c r="H53" s="85"/>
      <c r="I53" s="188"/>
      <c r="J53" s="31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/>
      <c r="B54" s="93"/>
      <c r="C54" s="84"/>
      <c r="D54" s="85"/>
      <c r="E54" s="49"/>
      <c r="F54" s="85"/>
      <c r="G54" s="113"/>
      <c r="H54" s="85"/>
      <c r="I54" s="188"/>
      <c r="J54" s="3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/>
      <c r="B55" s="84"/>
      <c r="C55" s="84"/>
      <c r="D55" s="85"/>
      <c r="E55" s="85"/>
      <c r="F55" s="85"/>
      <c r="G55" s="113"/>
      <c r="H55" s="85"/>
      <c r="I55" s="188"/>
      <c r="J55" s="31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/>
      <c r="B56" s="93"/>
      <c r="C56" s="84"/>
      <c r="D56" s="49"/>
      <c r="E56" s="49"/>
      <c r="F56" s="85"/>
      <c r="G56" s="94"/>
      <c r="H56" s="49"/>
      <c r="I56" s="188"/>
      <c r="J56" s="3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/>
      <c r="B57" s="93"/>
      <c r="C57" s="84"/>
      <c r="D57" s="49"/>
      <c r="E57" s="49"/>
      <c r="F57" s="85"/>
      <c r="G57" s="94"/>
      <c r="H57" s="49"/>
      <c r="I57" s="188"/>
      <c r="J57" s="3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/>
      <c r="B58" s="93"/>
      <c r="C58" s="84"/>
      <c r="D58" s="85"/>
      <c r="E58" s="49"/>
      <c r="F58" s="85"/>
      <c r="G58" s="113"/>
      <c r="H58" s="85"/>
      <c r="I58" s="188"/>
      <c r="J58" s="3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/>
      <c r="B59" s="93"/>
      <c r="C59" s="84"/>
      <c r="D59" s="85"/>
      <c r="E59" s="49"/>
      <c r="F59" s="85"/>
      <c r="G59" s="113"/>
      <c r="H59" s="85"/>
      <c r="I59" s="188"/>
      <c r="J59" s="3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/>
      <c r="B60" s="93"/>
      <c r="C60" s="84"/>
      <c r="D60" s="85"/>
      <c r="E60" s="49"/>
      <c r="F60" s="85"/>
      <c r="G60" s="113"/>
      <c r="H60" s="85"/>
      <c r="I60" s="188"/>
      <c r="J60" s="3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/>
      <c r="B61" s="93"/>
      <c r="C61" s="84"/>
      <c r="D61" s="85"/>
      <c r="E61" s="49"/>
      <c r="F61" s="85"/>
      <c r="G61" s="113"/>
      <c r="H61" s="85"/>
      <c r="I61" s="188"/>
      <c r="J61" s="3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/>
      <c r="B62" s="93"/>
      <c r="C62" s="84"/>
      <c r="D62" s="85"/>
      <c r="E62" s="49"/>
      <c r="F62" s="85"/>
      <c r="G62" s="113"/>
      <c r="H62" s="85"/>
      <c r="I62" s="188"/>
      <c r="J62" s="3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/>
      <c r="B63" s="93"/>
      <c r="C63" s="84"/>
      <c r="D63" s="49"/>
      <c r="E63" s="49"/>
      <c r="F63" s="85"/>
      <c r="G63" s="113"/>
      <c r="H63" s="85"/>
      <c r="I63" s="188"/>
      <c r="J63" s="3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/>
      <c r="B64" s="93"/>
      <c r="C64" s="84"/>
      <c r="D64" s="49"/>
      <c r="E64" s="49"/>
      <c r="F64" s="85"/>
      <c r="G64" s="94"/>
      <c r="H64" s="49"/>
      <c r="I64" s="188"/>
      <c r="J64" s="31"/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/>
      <c r="B65" s="93"/>
      <c r="C65" s="84"/>
      <c r="D65" s="85"/>
      <c r="E65" s="49"/>
      <c r="F65" s="85"/>
      <c r="G65" s="113"/>
      <c r="H65" s="85"/>
      <c r="I65" s="188"/>
      <c r="J65" s="31"/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/>
      <c r="B66" s="84"/>
      <c r="C66" s="84"/>
      <c r="D66" s="85"/>
      <c r="E66" s="85"/>
      <c r="F66" s="85"/>
      <c r="G66" s="113"/>
      <c r="H66" s="85"/>
      <c r="I66" s="188"/>
      <c r="J66" s="31"/>
      <c r="K66" s="52"/>
      <c r="L66" s="158"/>
      <c r="M66" s="158"/>
      <c r="N66" s="159"/>
      <c r="O66" s="52"/>
      <c r="P66" s="41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/>
      <c r="B67" s="84"/>
      <c r="C67" s="84"/>
      <c r="D67" s="85"/>
      <c r="E67" s="85"/>
      <c r="F67" s="85"/>
      <c r="G67" s="113"/>
      <c r="H67" s="85"/>
      <c r="I67" s="188"/>
      <c r="J67" s="31"/>
      <c r="K67" s="52"/>
      <c r="L67" s="158"/>
      <c r="M67" s="158"/>
      <c r="N67" s="159"/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/>
      <c r="B68" s="84"/>
      <c r="C68" s="93"/>
      <c r="D68" s="85"/>
      <c r="E68" s="85"/>
      <c r="F68" s="49"/>
      <c r="G68" s="113"/>
      <c r="H68" s="85"/>
      <c r="I68" s="189"/>
      <c r="J68" s="31"/>
      <c r="K68" s="52"/>
      <c r="L68" s="158"/>
      <c r="M68" s="158"/>
      <c r="N68" s="159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/>
      <c r="B69" s="84"/>
      <c r="C69" s="93"/>
      <c r="D69" s="85"/>
      <c r="E69" s="85"/>
      <c r="F69" s="49"/>
      <c r="G69" s="113"/>
      <c r="H69" s="85"/>
      <c r="I69" s="189"/>
      <c r="J69" s="31"/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/>
      <c r="B70" s="93"/>
      <c r="C70" s="84"/>
      <c r="D70" s="49"/>
      <c r="E70" s="49"/>
      <c r="F70" s="85"/>
      <c r="G70" s="94"/>
      <c r="H70" s="49"/>
      <c r="I70" s="188"/>
      <c r="J70" s="31"/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/>
      <c r="B71" s="93"/>
      <c r="C71" s="84"/>
      <c r="D71" s="49"/>
      <c r="E71" s="49"/>
      <c r="F71" s="85"/>
      <c r="G71" s="94"/>
      <c r="H71" s="49"/>
      <c r="I71" s="188"/>
      <c r="J71" s="31"/>
      <c r="K71" s="52"/>
      <c r="L71" s="161"/>
      <c r="M71" s="87"/>
      <c r="N71" s="160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/>
      <c r="B72" s="93"/>
      <c r="C72" s="84"/>
      <c r="D72" s="85"/>
      <c r="E72" s="49"/>
      <c r="F72" s="85"/>
      <c r="G72" s="113"/>
      <c r="H72" s="85"/>
      <c r="I72" s="188"/>
      <c r="J72" s="3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/>
      <c r="B73" s="93"/>
      <c r="C73" s="84"/>
      <c r="D73" s="85"/>
      <c r="E73" s="49"/>
      <c r="F73" s="85"/>
      <c r="G73" s="113"/>
      <c r="H73" s="85"/>
      <c r="I73" s="188"/>
      <c r="J73" s="3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/>
      <c r="B74" s="93"/>
      <c r="C74" s="84"/>
      <c r="D74" s="85"/>
      <c r="E74" s="49"/>
      <c r="F74" s="85"/>
      <c r="G74" s="113"/>
      <c r="H74" s="85"/>
      <c r="I74" s="188"/>
      <c r="J74" s="3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/>
      <c r="B75" s="84"/>
      <c r="C75" s="84"/>
      <c r="D75" s="85"/>
      <c r="E75" s="85"/>
      <c r="F75" s="85"/>
      <c r="G75" s="113"/>
      <c r="H75" s="85"/>
      <c r="I75" s="188"/>
      <c r="J75" s="3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/>
      <c r="B76" s="84"/>
      <c r="C76" s="84"/>
      <c r="D76" s="85"/>
      <c r="E76" s="85"/>
      <c r="F76" s="85"/>
      <c r="G76" s="113"/>
      <c r="H76" s="85"/>
      <c r="I76" s="188"/>
      <c r="J76" s="3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/>
      <c r="B77" s="84"/>
      <c r="C77" s="93"/>
      <c r="D77" s="85"/>
      <c r="E77" s="85"/>
      <c r="F77" s="49"/>
      <c r="G77" s="113"/>
      <c r="H77" s="85"/>
      <c r="I77" s="189"/>
      <c r="J77" s="3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/>
      <c r="B78" s="84"/>
      <c r="C78" s="84"/>
      <c r="D78" s="85"/>
      <c r="E78" s="85"/>
      <c r="F78" s="85"/>
      <c r="G78" s="113"/>
      <c r="H78" s="85"/>
      <c r="I78" s="188"/>
      <c r="J78" s="3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/>
      <c r="B79" s="93"/>
      <c r="C79" s="84"/>
      <c r="D79" s="49"/>
      <c r="E79" s="49"/>
      <c r="F79" s="85"/>
      <c r="G79" s="94"/>
      <c r="H79" s="49"/>
      <c r="I79" s="188"/>
      <c r="J79" s="3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/>
      <c r="B80" s="84"/>
      <c r="C80" s="84"/>
      <c r="D80" s="85"/>
      <c r="E80" s="85"/>
      <c r="F80" s="85"/>
      <c r="G80" s="113"/>
      <c r="H80" s="85"/>
      <c r="I80" s="188"/>
      <c r="J80" s="3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/>
      <c r="B81" s="84"/>
      <c r="C81" s="84"/>
      <c r="D81" s="85"/>
      <c r="E81" s="85"/>
      <c r="F81" s="85"/>
      <c r="G81" s="113"/>
      <c r="H81" s="85"/>
      <c r="I81" s="188"/>
      <c r="J81" s="3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/>
      <c r="B82" s="84"/>
      <c r="C82" s="93"/>
      <c r="D82" s="85"/>
      <c r="E82" s="85"/>
      <c r="F82" s="49"/>
      <c r="G82" s="113"/>
      <c r="H82" s="85"/>
      <c r="I82" s="189"/>
      <c r="J82" s="3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/>
      <c r="B83" s="84"/>
      <c r="C83" s="93"/>
      <c r="D83" s="85"/>
      <c r="E83" s="85"/>
      <c r="F83" s="49"/>
      <c r="G83" s="113"/>
      <c r="H83" s="85"/>
      <c r="I83" s="189"/>
      <c r="J83" s="3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/>
      <c r="B84" s="84"/>
      <c r="C84" s="93"/>
      <c r="D84" s="85"/>
      <c r="E84" s="85"/>
      <c r="F84" s="49"/>
      <c r="G84" s="113"/>
      <c r="H84" s="85"/>
      <c r="I84" s="189"/>
      <c r="J84" s="3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/>
      <c r="B85" s="93"/>
      <c r="C85" s="84"/>
      <c r="D85" s="49"/>
      <c r="E85" s="49"/>
      <c r="F85" s="85"/>
      <c r="G85" s="94"/>
      <c r="H85" s="49"/>
      <c r="I85" s="188"/>
      <c r="J85" s="3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/>
      <c r="B86" s="93"/>
      <c r="C86" s="84"/>
      <c r="D86" s="49"/>
      <c r="E86" s="49"/>
      <c r="F86" s="85"/>
      <c r="G86" s="94"/>
      <c r="H86" s="49"/>
      <c r="I86" s="188"/>
      <c r="J86" s="3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/>
      <c r="B87" s="84"/>
      <c r="C87" s="84"/>
      <c r="D87" s="85"/>
      <c r="E87" s="85"/>
      <c r="F87" s="85"/>
      <c r="G87" s="113"/>
      <c r="H87" s="85"/>
      <c r="I87" s="188"/>
      <c r="J87" s="3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/>
      <c r="B88" s="84"/>
      <c r="C88" s="84"/>
      <c r="D88" s="85"/>
      <c r="E88" s="85"/>
      <c r="F88" s="85"/>
      <c r="G88" s="113"/>
      <c r="H88" s="85"/>
      <c r="I88" s="188"/>
      <c r="J88" s="3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/>
      <c r="B89" s="84"/>
      <c r="C89" s="84"/>
      <c r="D89" s="85"/>
      <c r="E89" s="85"/>
      <c r="F89" s="85"/>
      <c r="G89" s="113"/>
      <c r="H89" s="85"/>
      <c r="I89" s="188"/>
      <c r="J89" s="3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/>
      <c r="B90" s="84"/>
      <c r="C90" s="84"/>
      <c r="D90" s="85"/>
      <c r="E90" s="85"/>
      <c r="F90" s="85"/>
      <c r="G90" s="113"/>
      <c r="H90" s="85"/>
      <c r="I90" s="188"/>
      <c r="J90" s="3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/>
      <c r="B91" s="93"/>
      <c r="C91" s="84"/>
      <c r="D91" s="49"/>
      <c r="E91" s="49"/>
      <c r="F91" s="85"/>
      <c r="G91" s="94"/>
      <c r="H91" s="49"/>
      <c r="I91" s="188"/>
      <c r="J91" s="3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/>
      <c r="B92" s="93"/>
      <c r="C92" s="84"/>
      <c r="D92" s="49"/>
      <c r="E92" s="49"/>
      <c r="F92" s="85"/>
      <c r="G92" s="94"/>
      <c r="H92" s="49"/>
      <c r="I92" s="188"/>
      <c r="J92" s="3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/>
      <c r="B93" s="84"/>
      <c r="C93" s="84"/>
      <c r="D93" s="85"/>
      <c r="E93" s="85"/>
      <c r="F93" s="85"/>
      <c r="G93" s="113"/>
      <c r="H93" s="85"/>
      <c r="I93" s="188"/>
      <c r="J93" s="3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/>
      <c r="B94" s="84"/>
      <c r="C94" s="84"/>
      <c r="D94" s="85"/>
      <c r="E94" s="85"/>
      <c r="F94" s="85"/>
      <c r="G94" s="113"/>
      <c r="H94" s="85"/>
      <c r="I94" s="188"/>
      <c r="J94" s="3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/>
      <c r="B95" s="84"/>
      <c r="C95" s="93"/>
      <c r="D95" s="85"/>
      <c r="E95" s="85"/>
      <c r="F95" s="49"/>
      <c r="G95" s="113"/>
      <c r="H95" s="85"/>
      <c r="I95" s="189"/>
      <c r="J95" s="3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/>
      <c r="B96" s="84"/>
      <c r="C96" s="84"/>
      <c r="D96" s="85"/>
      <c r="E96" s="85"/>
      <c r="F96" s="85"/>
      <c r="G96" s="113"/>
      <c r="H96" s="85"/>
      <c r="I96" s="188"/>
      <c r="J96" s="3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/>
      <c r="B97" s="93"/>
      <c r="C97" s="84"/>
      <c r="D97" s="49"/>
      <c r="E97" s="49"/>
      <c r="F97" s="85"/>
      <c r="G97" s="94"/>
      <c r="H97" s="49"/>
      <c r="I97" s="188"/>
      <c r="J97" s="3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/>
      <c r="B98" s="93"/>
      <c r="C98" s="84"/>
      <c r="D98" s="49"/>
      <c r="E98" s="49"/>
      <c r="F98" s="85"/>
      <c r="G98" s="94"/>
      <c r="H98" s="49"/>
      <c r="I98" s="188"/>
      <c r="J98" s="3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/>
      <c r="B99" s="93"/>
      <c r="C99" s="84"/>
      <c r="D99" s="85"/>
      <c r="E99" s="49"/>
      <c r="F99" s="85"/>
      <c r="G99" s="113"/>
      <c r="H99" s="85"/>
      <c r="I99" s="188"/>
      <c r="J99" s="3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/>
      <c r="B100" s="93"/>
      <c r="C100" s="84"/>
      <c r="D100" s="85"/>
      <c r="E100" s="49"/>
      <c r="F100" s="85"/>
      <c r="G100" s="113"/>
      <c r="H100" s="85"/>
      <c r="I100" s="188"/>
      <c r="J100" s="3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/>
      <c r="B101" s="93"/>
      <c r="C101" s="84"/>
      <c r="D101" s="85"/>
      <c r="E101" s="49"/>
      <c r="F101" s="85"/>
      <c r="G101" s="113"/>
      <c r="H101" s="85"/>
      <c r="I101" s="188"/>
      <c r="J101" s="3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/>
      <c r="B102" s="93"/>
      <c r="C102" s="84"/>
      <c r="D102" s="49"/>
      <c r="E102" s="49"/>
      <c r="F102" s="85"/>
      <c r="G102" s="94"/>
      <c r="H102" s="49"/>
      <c r="I102" s="188"/>
      <c r="J102" s="3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/>
      <c r="B103" s="93"/>
      <c r="C103" s="84"/>
      <c r="D103" s="85"/>
      <c r="E103" s="49"/>
      <c r="F103" s="85"/>
      <c r="G103" s="113"/>
      <c r="H103" s="85"/>
      <c r="I103" s="188"/>
      <c r="J103" s="3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/>
      <c r="B104" s="93"/>
      <c r="C104" s="84"/>
      <c r="D104" s="85"/>
      <c r="E104" s="49"/>
      <c r="F104" s="85"/>
      <c r="G104" s="113"/>
      <c r="H104" s="85"/>
      <c r="I104" s="188"/>
      <c r="J104" s="3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/>
      <c r="B105" s="93"/>
      <c r="C105" s="84"/>
      <c r="D105" s="85"/>
      <c r="E105" s="49"/>
      <c r="F105" s="85"/>
      <c r="G105" s="113"/>
      <c r="H105" s="85"/>
      <c r="I105" s="188"/>
      <c r="J105" s="3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/>
      <c r="B106" s="93"/>
      <c r="C106" s="84"/>
      <c r="D106" s="85"/>
      <c r="E106" s="49"/>
      <c r="F106" s="85"/>
      <c r="G106" s="113"/>
      <c r="H106" s="85"/>
      <c r="I106" s="188"/>
      <c r="J106" s="3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/>
      <c r="B107" s="93"/>
      <c r="C107" s="84"/>
      <c r="D107" s="49"/>
      <c r="E107" s="49"/>
      <c r="F107" s="85"/>
      <c r="G107" s="94"/>
      <c r="H107" s="49"/>
      <c r="I107" s="188"/>
      <c r="J107" s="3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/>
      <c r="B108" s="93"/>
      <c r="C108" s="84"/>
      <c r="D108" s="85"/>
      <c r="E108" s="49"/>
      <c r="F108" s="85"/>
      <c r="G108" s="113"/>
      <c r="H108" s="85"/>
      <c r="I108" s="188"/>
      <c r="J108" s="3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/>
      <c r="B109" s="93"/>
      <c r="C109" s="84"/>
      <c r="D109" s="85"/>
      <c r="E109" s="49"/>
      <c r="F109" s="85"/>
      <c r="G109" s="113"/>
      <c r="H109" s="85"/>
      <c r="I109" s="188"/>
      <c r="J109" s="3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/>
      <c r="B110" s="93"/>
      <c r="C110" s="84"/>
      <c r="D110" s="85"/>
      <c r="E110" s="49"/>
      <c r="F110" s="85"/>
      <c r="G110" s="113"/>
      <c r="H110" s="85"/>
      <c r="I110" s="188"/>
      <c r="J110" s="3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/>
      <c r="B111" s="93"/>
      <c r="C111" s="84"/>
      <c r="D111" s="85"/>
      <c r="E111" s="49"/>
      <c r="F111" s="85"/>
      <c r="G111" s="113"/>
      <c r="H111" s="85"/>
      <c r="I111" s="188"/>
      <c r="J111" s="3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/>
      <c r="B112" s="93"/>
      <c r="C112" s="84"/>
      <c r="D112" s="85"/>
      <c r="E112" s="49"/>
      <c r="F112" s="85"/>
      <c r="G112" s="113"/>
      <c r="H112" s="85"/>
      <c r="I112" s="188"/>
      <c r="J112" s="3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/>
      <c r="B113" s="93"/>
      <c r="C113" s="84"/>
      <c r="D113" s="49"/>
      <c r="E113" s="49"/>
      <c r="F113" s="85"/>
      <c r="G113" s="94"/>
      <c r="H113" s="49"/>
      <c r="I113" s="188"/>
      <c r="J113" s="3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/>
      <c r="B114" s="93"/>
      <c r="C114" s="84"/>
      <c r="D114" s="85"/>
      <c r="E114" s="49"/>
      <c r="F114" s="85"/>
      <c r="G114" s="113"/>
      <c r="H114" s="85"/>
      <c r="I114" s="188"/>
      <c r="J114" s="3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/>
      <c r="B115" s="93"/>
      <c r="C115" s="84"/>
      <c r="D115" s="85"/>
      <c r="E115" s="49"/>
      <c r="F115" s="85"/>
      <c r="G115" s="113"/>
      <c r="H115" s="85"/>
      <c r="I115" s="188"/>
      <c r="J115" s="3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/>
      <c r="B116" s="93"/>
      <c r="C116" s="84"/>
      <c r="D116" s="85"/>
      <c r="E116" s="49"/>
      <c r="F116" s="85"/>
      <c r="G116" s="113"/>
      <c r="H116" s="85"/>
      <c r="I116" s="188"/>
      <c r="J116" s="3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/>
      <c r="B117" s="93"/>
      <c r="C117" s="84"/>
      <c r="D117" s="85"/>
      <c r="E117" s="49"/>
      <c r="F117" s="85"/>
      <c r="G117" s="113"/>
      <c r="H117" s="85"/>
      <c r="I117" s="188"/>
      <c r="J117" s="3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/>
      <c r="B118" s="93"/>
      <c r="C118" s="84"/>
      <c r="D118" s="49"/>
      <c r="E118" s="49"/>
      <c r="F118" s="85"/>
      <c r="G118" s="94"/>
      <c r="H118" s="49"/>
      <c r="I118" s="188"/>
      <c r="J118" s="3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/>
      <c r="B119" s="93"/>
      <c r="C119" s="84"/>
      <c r="D119" s="85"/>
      <c r="E119" s="49"/>
      <c r="F119" s="85"/>
      <c r="G119" s="113"/>
      <c r="H119" s="85"/>
      <c r="I119" s="188"/>
      <c r="J119" s="3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/>
      <c r="B120" s="93"/>
      <c r="C120" s="84"/>
      <c r="D120" s="85"/>
      <c r="E120" s="49"/>
      <c r="F120" s="85"/>
      <c r="G120" s="113"/>
      <c r="H120" s="85"/>
      <c r="I120" s="188"/>
      <c r="J120" s="3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/>
      <c r="B121" s="93"/>
      <c r="C121" s="84"/>
      <c r="D121" s="85"/>
      <c r="E121" s="49"/>
      <c r="F121" s="85"/>
      <c r="G121" s="113"/>
      <c r="H121" s="85"/>
      <c r="I121" s="188"/>
      <c r="J121" s="3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/>
      <c r="B122" s="93"/>
      <c r="C122" s="84"/>
      <c r="D122" s="85"/>
      <c r="E122" s="49"/>
      <c r="F122" s="85"/>
      <c r="G122" s="113"/>
      <c r="H122" s="85"/>
      <c r="I122" s="188"/>
      <c r="J122" s="3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/>
      <c r="B123" s="93"/>
      <c r="C123" s="84"/>
      <c r="D123" s="85"/>
      <c r="E123" s="49"/>
      <c r="F123" s="85"/>
      <c r="G123" s="113"/>
      <c r="H123" s="85"/>
      <c r="I123" s="188"/>
      <c r="J123" s="3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/>
      <c r="B124" s="93"/>
      <c r="C124" s="84"/>
      <c r="D124" s="49"/>
      <c r="E124" s="49"/>
      <c r="F124" s="85"/>
      <c r="G124" s="94"/>
      <c r="H124" s="49"/>
      <c r="I124" s="188"/>
      <c r="J124" s="3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/>
      <c r="B125" s="93"/>
      <c r="C125" s="84"/>
      <c r="D125" s="85"/>
      <c r="E125" s="49"/>
      <c r="F125" s="85"/>
      <c r="G125" s="113"/>
      <c r="H125" s="85"/>
      <c r="I125" s="188"/>
      <c r="J125" s="3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/>
      <c r="B126" s="93"/>
      <c r="C126" s="84"/>
      <c r="D126" s="85"/>
      <c r="E126" s="49"/>
      <c r="F126" s="85"/>
      <c r="G126" s="113"/>
      <c r="H126" s="85"/>
      <c r="I126" s="188"/>
      <c r="J126" s="3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/>
      <c r="B127" s="93"/>
      <c r="C127" s="84"/>
      <c r="D127" s="85"/>
      <c r="E127" s="49"/>
      <c r="F127" s="85"/>
      <c r="G127" s="113"/>
      <c r="H127" s="85"/>
      <c r="I127" s="188"/>
      <c r="J127" s="3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/>
      <c r="B128" s="93"/>
      <c r="C128" s="84"/>
      <c r="D128" s="85"/>
      <c r="E128" s="49"/>
      <c r="F128" s="85"/>
      <c r="G128" s="113"/>
      <c r="H128" s="85"/>
      <c r="I128" s="188"/>
      <c r="J128" s="3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/>
      <c r="B129" s="93"/>
      <c r="C129" s="84"/>
      <c r="D129" s="85"/>
      <c r="E129" s="49"/>
      <c r="F129" s="85"/>
      <c r="G129" s="113"/>
      <c r="H129" s="85"/>
      <c r="I129" s="188"/>
      <c r="J129" s="3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/>
      <c r="B130" s="93"/>
      <c r="C130" s="84"/>
      <c r="D130" s="85"/>
      <c r="E130" s="49"/>
      <c r="F130" s="85"/>
      <c r="G130" s="113"/>
      <c r="H130" s="85"/>
      <c r="I130" s="188"/>
      <c r="J130" s="3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/>
      <c r="B131" s="93"/>
      <c r="C131" s="84"/>
      <c r="D131" s="85"/>
      <c r="E131" s="49"/>
      <c r="F131" s="85"/>
      <c r="G131" s="113"/>
      <c r="H131" s="85"/>
      <c r="I131" s="188"/>
      <c r="J131" s="3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/>
      <c r="B132" s="93"/>
      <c r="C132" s="84"/>
      <c r="D132" s="85"/>
      <c r="E132" s="49"/>
      <c r="F132" s="85"/>
      <c r="G132" s="113"/>
      <c r="H132" s="85"/>
      <c r="I132" s="188"/>
      <c r="J132" s="3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/>
      <c r="B133" s="93"/>
      <c r="C133" s="84"/>
      <c r="D133" s="85"/>
      <c r="E133" s="49"/>
      <c r="F133" s="85"/>
      <c r="G133" s="113"/>
      <c r="H133" s="85"/>
      <c r="I133" s="188"/>
      <c r="J133" s="3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/>
      <c r="B134" s="93"/>
      <c r="C134" s="84"/>
      <c r="D134" s="85"/>
      <c r="E134" s="49"/>
      <c r="F134" s="85"/>
      <c r="G134" s="113"/>
      <c r="H134" s="85"/>
      <c r="I134" s="188"/>
      <c r="J134" s="3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/>
      <c r="B135" s="93"/>
      <c r="C135" s="84"/>
      <c r="D135" s="85"/>
      <c r="E135" s="49"/>
      <c r="F135" s="85"/>
      <c r="G135" s="113"/>
      <c r="H135" s="85"/>
      <c r="I135" s="188"/>
      <c r="J135" s="3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/>
      <c r="B136" s="93"/>
      <c r="C136" s="84"/>
      <c r="D136" s="49"/>
      <c r="E136" s="49"/>
      <c r="F136" s="85"/>
      <c r="G136" s="94"/>
      <c r="H136" s="49"/>
      <c r="I136" s="188"/>
      <c r="J136" s="3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/>
      <c r="B137" s="93"/>
      <c r="C137" s="84"/>
      <c r="D137" s="85"/>
      <c r="E137" s="49"/>
      <c r="F137" s="85"/>
      <c r="G137" s="113"/>
      <c r="H137" s="85"/>
      <c r="I137" s="188"/>
      <c r="J137" s="3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/>
      <c r="B138" s="93"/>
      <c r="C138" s="84"/>
      <c r="D138" s="85"/>
      <c r="E138" s="49"/>
      <c r="F138" s="85"/>
      <c r="G138" s="113"/>
      <c r="H138" s="85"/>
      <c r="I138" s="188"/>
      <c r="J138" s="3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/>
      <c r="B139" s="93"/>
      <c r="C139" s="84"/>
      <c r="D139" s="85"/>
      <c r="E139" s="49"/>
      <c r="F139" s="85"/>
      <c r="G139" s="113"/>
      <c r="H139" s="85"/>
      <c r="I139" s="188"/>
      <c r="J139" s="3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/>
      <c r="B140" s="93"/>
      <c r="C140" s="84"/>
      <c r="D140" s="85"/>
      <c r="E140" s="49"/>
      <c r="F140" s="85"/>
      <c r="G140" s="113"/>
      <c r="H140" s="85"/>
      <c r="I140" s="188"/>
      <c r="J140" s="3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/>
      <c r="B141" s="93"/>
      <c r="C141" s="84"/>
      <c r="D141" s="85"/>
      <c r="E141" s="49"/>
      <c r="F141" s="85"/>
      <c r="G141" s="113"/>
      <c r="H141" s="85"/>
      <c r="I141" s="188"/>
      <c r="J141" s="3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/>
      <c r="B142" s="93"/>
      <c r="C142" s="84"/>
      <c r="D142" s="85"/>
      <c r="E142" s="49"/>
      <c r="F142" s="85"/>
      <c r="G142" s="113"/>
      <c r="H142" s="85"/>
      <c r="I142" s="188"/>
      <c r="J142" s="3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/>
      <c r="B143" s="93"/>
      <c r="C143" s="84"/>
      <c r="D143" s="85"/>
      <c r="E143" s="49"/>
      <c r="F143" s="85"/>
      <c r="G143" s="113"/>
      <c r="H143" s="85"/>
      <c r="I143" s="188"/>
      <c r="J143" s="3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/>
      <c r="B144" s="93"/>
      <c r="C144" s="84"/>
      <c r="D144" s="85"/>
      <c r="E144" s="49"/>
      <c r="F144" s="85"/>
      <c r="G144" s="113"/>
      <c r="H144" s="85"/>
      <c r="I144" s="188"/>
      <c r="J144" s="3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/>
      <c r="B145" s="93"/>
      <c r="C145" s="84"/>
      <c r="D145" s="85"/>
      <c r="E145" s="49"/>
      <c r="F145" s="85"/>
      <c r="G145" s="113"/>
      <c r="H145" s="85"/>
      <c r="I145" s="188"/>
      <c r="J145" s="3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/>
      <c r="B146" s="93"/>
      <c r="C146" s="84"/>
      <c r="D146" s="85"/>
      <c r="E146" s="49"/>
      <c r="F146" s="85"/>
      <c r="G146" s="113"/>
      <c r="H146" s="85"/>
      <c r="I146" s="188"/>
      <c r="J146" s="3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55"/>
      <c r="B147" s="84"/>
      <c r="C147" s="84"/>
      <c r="D147" s="85"/>
      <c r="E147" s="85"/>
      <c r="F147" s="85"/>
      <c r="G147" s="50"/>
      <c r="H147" s="178"/>
      <c r="I147" s="188"/>
      <c r="J147" s="3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55"/>
      <c r="B148" s="84"/>
      <c r="C148" s="84"/>
      <c r="D148" s="85"/>
      <c r="E148" s="85"/>
      <c r="F148" s="85"/>
      <c r="G148" s="50"/>
      <c r="H148" s="178"/>
      <c r="I148" s="188"/>
      <c r="J148" s="3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55"/>
      <c r="B149" s="84"/>
      <c r="C149" s="84"/>
      <c r="D149" s="85"/>
      <c r="E149" s="85"/>
      <c r="F149" s="85"/>
      <c r="G149" s="50"/>
      <c r="H149" s="178"/>
      <c r="I149" s="188"/>
      <c r="J149" s="3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55"/>
      <c r="B150" s="84"/>
      <c r="C150" s="84"/>
      <c r="D150" s="85"/>
      <c r="E150" s="85"/>
      <c r="F150" s="85"/>
      <c r="G150" s="50"/>
      <c r="H150" s="178"/>
      <c r="I150" s="188"/>
      <c r="J150" s="3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55"/>
      <c r="B151" s="84"/>
      <c r="C151" s="84"/>
      <c r="D151" s="85"/>
      <c r="E151" s="85"/>
      <c r="F151" s="85"/>
      <c r="G151" s="50"/>
      <c r="H151" s="178"/>
      <c r="I151" s="188"/>
      <c r="J151" s="3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55"/>
      <c r="B152" s="84"/>
      <c r="C152" s="84"/>
      <c r="D152" s="85"/>
      <c r="E152" s="85"/>
      <c r="F152" s="85"/>
      <c r="G152" s="50"/>
      <c r="H152" s="178"/>
      <c r="I152" s="188"/>
      <c r="J152" s="3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55"/>
      <c r="B153" s="84"/>
      <c r="C153" s="84"/>
      <c r="D153" s="85"/>
      <c r="E153" s="85"/>
      <c r="F153" s="85"/>
      <c r="G153" s="50"/>
      <c r="H153" s="178"/>
      <c r="I153" s="188"/>
      <c r="J153" s="3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55"/>
      <c r="B154" s="84"/>
      <c r="C154" s="84"/>
      <c r="D154" s="85"/>
      <c r="E154" s="85"/>
      <c r="F154" s="85"/>
      <c r="G154" s="50"/>
      <c r="H154" s="178"/>
      <c r="I154" s="188"/>
      <c r="J154" s="3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55"/>
      <c r="B155" s="47"/>
      <c r="C155" s="47"/>
      <c r="D155" s="48"/>
      <c r="E155" s="48"/>
      <c r="F155" s="85"/>
      <c r="G155" s="50"/>
      <c r="H155" s="178"/>
      <c r="I155" s="188"/>
      <c r="J155" s="3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55"/>
      <c r="B156" s="47"/>
      <c r="C156" s="47"/>
      <c r="D156" s="48"/>
      <c r="E156" s="48"/>
      <c r="F156" s="85"/>
      <c r="G156" s="54"/>
      <c r="H156" s="178"/>
      <c r="I156" s="188"/>
      <c r="J156" s="3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55"/>
      <c r="B157" s="47"/>
      <c r="C157" s="47"/>
      <c r="D157" s="48"/>
      <c r="E157" s="48"/>
      <c r="F157" s="85"/>
      <c r="G157" s="54"/>
      <c r="H157" s="178"/>
      <c r="I157" s="188"/>
      <c r="J157" s="3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55"/>
      <c r="B158" s="47"/>
      <c r="C158" s="47"/>
      <c r="D158" s="48"/>
      <c r="E158" s="48"/>
      <c r="F158" s="85"/>
      <c r="G158" s="54"/>
      <c r="H158" s="178"/>
      <c r="I158" s="188"/>
      <c r="J158" s="3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55"/>
      <c r="B159" s="47"/>
      <c r="C159" s="47"/>
      <c r="D159" s="48"/>
      <c r="E159" s="48"/>
      <c r="F159" s="85"/>
      <c r="G159" s="54"/>
      <c r="H159" s="178"/>
      <c r="I159" s="188"/>
      <c r="J159" s="3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5"/>
      <c r="B160" s="47"/>
      <c r="C160" s="47"/>
      <c r="D160" s="48"/>
      <c r="E160" s="48"/>
      <c r="F160" s="85"/>
      <c r="G160" s="54"/>
      <c r="H160" s="178"/>
      <c r="I160" s="188"/>
      <c r="J160" s="3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5"/>
      <c r="B161" s="47"/>
      <c r="C161" s="47"/>
      <c r="D161" s="48"/>
      <c r="E161" s="48"/>
      <c r="F161" s="85"/>
      <c r="G161" s="54"/>
      <c r="H161" s="178"/>
      <c r="I161" s="188"/>
      <c r="J161" s="3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5"/>
      <c r="B162" s="47"/>
      <c r="C162" s="47"/>
      <c r="D162" s="48"/>
      <c r="E162" s="48"/>
      <c r="F162" s="85"/>
      <c r="G162" s="54"/>
      <c r="H162" s="178"/>
      <c r="I162" s="188"/>
      <c r="J162" s="3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/>
      <c r="B163" s="47"/>
      <c r="C163" s="47"/>
      <c r="D163" s="48"/>
      <c r="E163" s="48"/>
      <c r="F163" s="85"/>
      <c r="G163" s="54"/>
      <c r="H163" s="178"/>
      <c r="I163" s="188"/>
      <c r="J163" s="3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/>
      <c r="B164" s="47"/>
      <c r="C164" s="47"/>
      <c r="D164" s="48"/>
      <c r="E164" s="48"/>
      <c r="F164" s="85"/>
      <c r="G164" s="54"/>
      <c r="H164" s="178"/>
      <c r="I164" s="188"/>
      <c r="J164" s="3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/>
      <c r="B165" s="47"/>
      <c r="C165" s="47"/>
      <c r="D165" s="48"/>
      <c r="E165" s="48"/>
      <c r="F165" s="85"/>
      <c r="G165" s="54"/>
      <c r="H165" s="183"/>
      <c r="I165" s="188"/>
      <c r="J165" s="3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/>
      <c r="B166" s="47"/>
      <c r="C166" s="47"/>
      <c r="D166" s="48"/>
      <c r="E166" s="48"/>
      <c r="F166" s="85"/>
      <c r="G166" s="54"/>
      <c r="H166" s="178"/>
      <c r="I166" s="188"/>
      <c r="J166" s="31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/>
      <c r="B167" s="47"/>
      <c r="C167" s="47"/>
      <c r="D167" s="48"/>
      <c r="E167" s="48"/>
      <c r="F167" s="85"/>
      <c r="G167" s="54"/>
      <c r="H167" s="178"/>
      <c r="I167" s="188"/>
      <c r="J167" s="31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/>
      <c r="B168" s="47"/>
      <c r="C168" s="47"/>
      <c r="D168" s="48"/>
      <c r="E168" s="48"/>
      <c r="F168" s="85"/>
      <c r="G168" s="50"/>
      <c r="H168" s="178"/>
      <c r="I168" s="188"/>
      <c r="J168" s="31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/>
      <c r="B169" s="47"/>
      <c r="C169" s="47"/>
      <c r="D169" s="48"/>
      <c r="E169" s="48"/>
      <c r="F169" s="85"/>
      <c r="G169" s="50"/>
      <c r="H169" s="178"/>
      <c r="I169" s="188"/>
      <c r="J169" s="31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46"/>
      <c r="B170" s="47"/>
      <c r="C170" s="47"/>
      <c r="D170" s="48"/>
      <c r="E170" s="48"/>
      <c r="F170" s="85"/>
      <c r="G170" s="50"/>
      <c r="H170" s="178"/>
      <c r="I170" s="188"/>
      <c r="J170" s="31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46"/>
      <c r="B171" s="47"/>
      <c r="C171" s="47"/>
      <c r="D171" s="48"/>
      <c r="E171" s="48"/>
      <c r="F171" s="85"/>
      <c r="G171" s="50"/>
      <c r="H171" s="178"/>
      <c r="I171" s="188"/>
      <c r="J171" s="31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46"/>
      <c r="B172" s="47"/>
      <c r="C172" s="47"/>
      <c r="D172" s="48"/>
      <c r="E172" s="48"/>
      <c r="F172" s="85"/>
      <c r="G172" s="50"/>
      <c r="H172" s="178"/>
      <c r="I172" s="188"/>
      <c r="J172" s="31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46"/>
      <c r="B173" s="47"/>
      <c r="C173" s="47"/>
      <c r="D173" s="48"/>
      <c r="E173" s="48"/>
      <c r="F173" s="85"/>
      <c r="G173" s="50"/>
      <c r="H173" s="178"/>
      <c r="I173" s="188"/>
      <c r="J173" s="31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46"/>
      <c r="B174" s="47"/>
      <c r="C174" s="47"/>
      <c r="D174" s="48"/>
      <c r="E174" s="48"/>
      <c r="F174" s="85"/>
      <c r="G174" s="50"/>
      <c r="H174" s="178"/>
      <c r="I174" s="188"/>
      <c r="J174" s="31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46"/>
      <c r="B175" s="47"/>
      <c r="C175" s="47"/>
      <c r="D175" s="48"/>
      <c r="E175" s="48"/>
      <c r="F175" s="85"/>
      <c r="G175" s="50"/>
      <c r="H175" s="178"/>
      <c r="I175" s="188"/>
      <c r="J175" s="31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46"/>
      <c r="B176" s="47"/>
      <c r="C176" s="47"/>
      <c r="D176" s="48"/>
      <c r="E176" s="48"/>
      <c r="F176" s="85"/>
      <c r="G176" s="50"/>
      <c r="H176" s="178"/>
      <c r="I176" s="188"/>
      <c r="J176" s="31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46"/>
      <c r="B177" s="47"/>
      <c r="C177" s="47"/>
      <c r="D177" s="48"/>
      <c r="E177" s="48"/>
      <c r="F177" s="85"/>
      <c r="G177" s="50"/>
      <c r="H177" s="178"/>
      <c r="I177" s="188"/>
      <c r="J177" s="31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46"/>
      <c r="B178" s="47"/>
      <c r="C178" s="47"/>
      <c r="D178" s="48"/>
      <c r="E178" s="48"/>
      <c r="F178" s="85"/>
      <c r="G178" s="50"/>
      <c r="H178" s="178"/>
      <c r="I178" s="188"/>
      <c r="J178" s="31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46"/>
      <c r="B179" s="47"/>
      <c r="C179" s="47"/>
      <c r="D179" s="48"/>
      <c r="E179" s="48"/>
      <c r="F179" s="85"/>
      <c r="G179" s="50"/>
      <c r="H179" s="178"/>
      <c r="I179" s="188"/>
      <c r="J179" s="31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46"/>
      <c r="B180" s="47"/>
      <c r="C180" s="47"/>
      <c r="D180" s="48"/>
      <c r="E180" s="48"/>
      <c r="F180" s="85"/>
      <c r="G180" s="50"/>
      <c r="H180" s="178"/>
      <c r="I180" s="188"/>
      <c r="J180" s="31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46"/>
      <c r="B181" s="47"/>
      <c r="C181" s="47"/>
      <c r="D181" s="48"/>
      <c r="E181" s="48"/>
      <c r="F181" s="85"/>
      <c r="G181" s="50"/>
      <c r="H181" s="178"/>
      <c r="I181" s="188"/>
      <c r="J181" s="3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46"/>
      <c r="B182" s="47"/>
      <c r="C182" s="47"/>
      <c r="D182" s="48"/>
      <c r="E182" s="48"/>
      <c r="F182" s="85"/>
      <c r="G182" s="50"/>
      <c r="H182" s="178"/>
      <c r="I182" s="188"/>
      <c r="J182" s="3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46"/>
      <c r="B183" s="47"/>
      <c r="C183" s="47"/>
      <c r="D183" s="48"/>
      <c r="E183" s="48"/>
      <c r="F183" s="85"/>
      <c r="G183" s="54"/>
      <c r="H183" s="178"/>
      <c r="I183" s="188"/>
      <c r="J183" s="31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46"/>
      <c r="B184" s="47"/>
      <c r="C184" s="47"/>
      <c r="D184" s="48"/>
      <c r="E184" s="48"/>
      <c r="F184" s="85"/>
      <c r="G184" s="54"/>
      <c r="H184" s="178"/>
      <c r="I184" s="188"/>
      <c r="J184" s="31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46"/>
      <c r="B185" s="47"/>
      <c r="C185" s="47"/>
      <c r="D185" s="48"/>
      <c r="E185" s="48"/>
      <c r="F185" s="85"/>
      <c r="G185" s="50"/>
      <c r="H185" s="178"/>
      <c r="I185" s="188"/>
      <c r="J185" s="31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/>
      <c r="B186" s="47"/>
      <c r="C186" s="47"/>
      <c r="D186" s="48"/>
      <c r="E186" s="48"/>
      <c r="F186" s="85"/>
      <c r="G186" s="50"/>
      <c r="H186" s="178"/>
      <c r="I186" s="188"/>
      <c r="J186" s="31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/>
      <c r="B187" s="47"/>
      <c r="C187" s="47"/>
      <c r="D187" s="48"/>
      <c r="E187" s="48"/>
      <c r="F187" s="85"/>
      <c r="G187" s="50"/>
      <c r="H187" s="85"/>
      <c r="I187" s="188"/>
      <c r="J187" s="31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/>
      <c r="B188" s="47"/>
      <c r="C188" s="47"/>
      <c r="D188" s="48"/>
      <c r="E188" s="48"/>
      <c r="F188" s="85"/>
      <c r="G188" s="50"/>
      <c r="H188" s="85"/>
      <c r="I188" s="188"/>
      <c r="J188" s="31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/>
      <c r="B189" s="47"/>
      <c r="C189" s="47"/>
      <c r="D189" s="48"/>
      <c r="E189" s="48"/>
      <c r="F189" s="85"/>
      <c r="G189" s="50"/>
      <c r="H189" s="85"/>
      <c r="I189" s="188"/>
      <c r="J189" s="31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/>
      <c r="B190" s="47"/>
      <c r="C190" s="47"/>
      <c r="D190" s="48"/>
      <c r="E190" s="48"/>
      <c r="F190" s="85"/>
      <c r="G190" s="50"/>
      <c r="H190" s="85"/>
      <c r="I190" s="188"/>
      <c r="J190" s="31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189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189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189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189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189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189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189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189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189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19.0</v>
      </c>
      <c r="C1" s="205" t="s">
        <v>255</v>
      </c>
      <c r="D1" s="206">
        <v>45803.0</v>
      </c>
      <c r="E1" s="207" t="s">
        <v>261</v>
      </c>
      <c r="F1" s="208" t="s">
        <v>449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137.0</v>
      </c>
      <c r="C2" s="33">
        <v>6835.979729729733</v>
      </c>
      <c r="D2" s="33">
        <v>6887.1428571428605</v>
      </c>
      <c r="E2" s="33">
        <v>1.0</v>
      </c>
      <c r="F2" s="33">
        <v>39.66216216216216</v>
      </c>
      <c r="G2" s="34">
        <v>39.965986394557824</v>
      </c>
      <c r="H2" s="33">
        <v>173.8663276509528</v>
      </c>
      <c r="I2" s="185">
        <v>299.13945945945954</v>
      </c>
      <c r="J2" s="28"/>
      <c r="K2" s="195">
        <f>SUM(L2:Q2)</f>
        <v>2239</v>
      </c>
      <c r="L2" s="196">
        <v>1939.0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46255.0</v>
      </c>
      <c r="B4" s="93"/>
      <c r="C4" s="84">
        <v>6621.0</v>
      </c>
      <c r="D4" s="85">
        <v>6621.0</v>
      </c>
      <c r="E4" s="49"/>
      <c r="F4" s="85">
        <v>43.0</v>
      </c>
      <c r="G4" s="113">
        <v>43.0</v>
      </c>
      <c r="H4" s="85">
        <v>153.97674418604652</v>
      </c>
      <c r="I4" s="188">
        <v>644.73</v>
      </c>
      <c r="J4" s="31" t="s">
        <v>454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46254.0</v>
      </c>
      <c r="B5" s="93"/>
      <c r="C5" s="84">
        <v>7307.0</v>
      </c>
      <c r="D5" s="85">
        <v>7307.0</v>
      </c>
      <c r="E5" s="49"/>
      <c r="F5" s="85">
        <v>43.0</v>
      </c>
      <c r="G5" s="113">
        <v>43.0</v>
      </c>
      <c r="H5" s="85">
        <v>169.93023255813952</v>
      </c>
      <c r="I5" s="188">
        <v>0.0</v>
      </c>
      <c r="J5" s="31" t="s">
        <v>455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46253.0</v>
      </c>
      <c r="B6" s="93"/>
      <c r="C6" s="84">
        <v>6921.8</v>
      </c>
      <c r="D6" s="85">
        <v>6921.8</v>
      </c>
      <c r="E6" s="49"/>
      <c r="F6" s="85">
        <v>49.0</v>
      </c>
      <c r="G6" s="113">
        <v>49.0</v>
      </c>
      <c r="H6" s="85">
        <v>141.26122448979592</v>
      </c>
      <c r="I6" s="188">
        <v>112.1</v>
      </c>
      <c r="J6" s="31" t="s">
        <v>456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46252.0</v>
      </c>
      <c r="B7" s="93"/>
      <c r="C7" s="84">
        <v>6531.0</v>
      </c>
      <c r="D7" s="85">
        <v>6531.0</v>
      </c>
      <c r="E7" s="49"/>
      <c r="F7" s="85">
        <v>43.0</v>
      </c>
      <c r="G7" s="113">
        <v>43.0</v>
      </c>
      <c r="H7" s="85">
        <v>151.88372093023256</v>
      </c>
      <c r="I7" s="188">
        <v>0.0</v>
      </c>
      <c r="J7" s="31" t="s">
        <v>453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46251.0</v>
      </c>
      <c r="B8" s="93"/>
      <c r="C8" s="84">
        <v>6848.0</v>
      </c>
      <c r="D8" s="85">
        <v>6848.0</v>
      </c>
      <c r="E8" s="49"/>
      <c r="F8" s="85">
        <v>30.0</v>
      </c>
      <c r="G8" s="113">
        <v>30.0</v>
      </c>
      <c r="H8" s="85">
        <v>228.26666666666668</v>
      </c>
      <c r="I8" s="188">
        <v>0.0</v>
      </c>
      <c r="J8" s="31" t="s">
        <v>452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46250.0</v>
      </c>
      <c r="B9" s="93"/>
      <c r="C9" s="84">
        <v>388.0</v>
      </c>
      <c r="D9" s="85">
        <v>388.0</v>
      </c>
      <c r="E9" s="49"/>
      <c r="F9" s="85">
        <v>4.0</v>
      </c>
      <c r="G9" s="113">
        <v>4.0</v>
      </c>
      <c r="H9" s="85">
        <v>97.0</v>
      </c>
      <c r="I9" s="188">
        <v>0.0</v>
      </c>
      <c r="J9" s="31" t="s">
        <v>457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46249.0</v>
      </c>
      <c r="B10" s="93"/>
      <c r="C10" s="84">
        <v>140.0</v>
      </c>
      <c r="D10" s="85">
        <v>140.0</v>
      </c>
      <c r="E10" s="49"/>
      <c r="F10" s="85">
        <v>2.0</v>
      </c>
      <c r="G10" s="113">
        <v>2.0</v>
      </c>
      <c r="H10" s="85">
        <v>70.0</v>
      </c>
      <c r="I10" s="188">
        <v>0.0</v>
      </c>
      <c r="J10" s="31" t="s">
        <v>451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46248.0</v>
      </c>
      <c r="B11" s="93"/>
      <c r="C11" s="84">
        <v>7360.6</v>
      </c>
      <c r="D11" s="85">
        <v>7360.6</v>
      </c>
      <c r="E11" s="49"/>
      <c r="F11" s="85">
        <v>43.0</v>
      </c>
      <c r="G11" s="113">
        <v>43.0</v>
      </c>
      <c r="H11" s="85">
        <v>171.17674418604653</v>
      </c>
      <c r="I11" s="188">
        <v>792.81</v>
      </c>
      <c r="J11" s="31" t="s">
        <v>454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46247.0</v>
      </c>
      <c r="B12" s="93"/>
      <c r="C12" s="84">
        <v>5395.0</v>
      </c>
      <c r="D12" s="85">
        <v>5395.0</v>
      </c>
      <c r="E12" s="49"/>
      <c r="F12" s="85">
        <v>33.0</v>
      </c>
      <c r="G12" s="113">
        <v>33.0</v>
      </c>
      <c r="H12" s="85">
        <v>163.4848484848485</v>
      </c>
      <c r="I12" s="188">
        <v>77.74</v>
      </c>
      <c r="J12" s="31" t="s">
        <v>455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46246.0</v>
      </c>
      <c r="B13" s="93"/>
      <c r="C13" s="84">
        <v>6958.0</v>
      </c>
      <c r="D13" s="85">
        <v>6958.0</v>
      </c>
      <c r="E13" s="49"/>
      <c r="F13" s="85">
        <v>40.0</v>
      </c>
      <c r="G13" s="113">
        <v>40.0</v>
      </c>
      <c r="H13" s="85">
        <v>173.95</v>
      </c>
      <c r="I13" s="188">
        <v>179.24</v>
      </c>
      <c r="J13" s="31" t="s">
        <v>456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46245.0</v>
      </c>
      <c r="B14" s="93"/>
      <c r="C14" s="84">
        <v>8163.0</v>
      </c>
      <c r="D14" s="85">
        <v>8163.0</v>
      </c>
      <c r="E14" s="49"/>
      <c r="F14" s="85">
        <v>52.0</v>
      </c>
      <c r="G14" s="113">
        <v>52.0</v>
      </c>
      <c r="H14" s="85">
        <v>156.98076923076923</v>
      </c>
      <c r="I14" s="188">
        <v>94.62</v>
      </c>
      <c r="J14" s="31" t="s">
        <v>453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46244.0</v>
      </c>
      <c r="B15" s="84">
        <v>90.0</v>
      </c>
      <c r="C15" s="84">
        <v>7052.4</v>
      </c>
      <c r="D15" s="85">
        <v>7142.4</v>
      </c>
      <c r="E15" s="85">
        <v>1.0</v>
      </c>
      <c r="F15" s="85">
        <v>43.0</v>
      </c>
      <c r="G15" s="113">
        <v>44.0</v>
      </c>
      <c r="H15" s="85">
        <v>162.3272727272727</v>
      </c>
      <c r="I15" s="188">
        <v>87.08</v>
      </c>
      <c r="J15" s="31" t="s">
        <v>452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46243.0</v>
      </c>
      <c r="B16" s="93"/>
      <c r="C16" s="84">
        <v>570.0</v>
      </c>
      <c r="D16" s="85">
        <v>570.0</v>
      </c>
      <c r="E16" s="49"/>
      <c r="F16" s="85">
        <v>6.0</v>
      </c>
      <c r="G16" s="113">
        <v>6.0</v>
      </c>
      <c r="H16" s="85">
        <v>95.0</v>
      </c>
      <c r="I16" s="188">
        <v>0.0</v>
      </c>
      <c r="J16" s="31" t="s">
        <v>457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46242.0</v>
      </c>
      <c r="B17" s="93"/>
      <c r="C17" s="84">
        <v>437.0</v>
      </c>
      <c r="D17" s="85">
        <v>437.0</v>
      </c>
      <c r="E17" s="49"/>
      <c r="F17" s="85">
        <v>4.0</v>
      </c>
      <c r="G17" s="113">
        <v>4.0</v>
      </c>
      <c r="H17" s="85">
        <v>109.25</v>
      </c>
      <c r="I17" s="188">
        <v>0.0</v>
      </c>
      <c r="J17" s="31" t="s">
        <v>451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46241.0</v>
      </c>
      <c r="B18" s="93"/>
      <c r="C18" s="84">
        <v>7038.6</v>
      </c>
      <c r="D18" s="85">
        <v>7038.6</v>
      </c>
      <c r="E18" s="49"/>
      <c r="F18" s="85">
        <v>40.0</v>
      </c>
      <c r="G18" s="113">
        <v>40.0</v>
      </c>
      <c r="H18" s="85">
        <v>175.965</v>
      </c>
      <c r="I18" s="188">
        <v>1166.34</v>
      </c>
      <c r="J18" s="31" t="s">
        <v>454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46240.0</v>
      </c>
      <c r="B19" s="93"/>
      <c r="C19" s="84">
        <v>7855.4</v>
      </c>
      <c r="D19" s="85">
        <v>7855.4</v>
      </c>
      <c r="E19" s="49"/>
      <c r="F19" s="85">
        <v>48.0</v>
      </c>
      <c r="G19" s="113">
        <v>48.0</v>
      </c>
      <c r="H19" s="85">
        <v>163.65416666666667</v>
      </c>
      <c r="I19" s="188">
        <v>209.77</v>
      </c>
      <c r="J19" s="31" t="s">
        <v>455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6303.0</v>
      </c>
      <c r="D20" s="85">
        <v>6303.0</v>
      </c>
      <c r="E20" s="49"/>
      <c r="F20" s="85">
        <v>36.0</v>
      </c>
      <c r="G20" s="113">
        <v>36.0</v>
      </c>
      <c r="H20" s="85">
        <v>175.08333333333334</v>
      </c>
      <c r="I20" s="188">
        <v>434.92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6105.0</v>
      </c>
      <c r="D21" s="85">
        <v>6105.0</v>
      </c>
      <c r="E21" s="49"/>
      <c r="F21" s="85">
        <v>35.0</v>
      </c>
      <c r="G21" s="113">
        <v>35.0</v>
      </c>
      <c r="H21" s="85">
        <v>174.42857142857142</v>
      </c>
      <c r="I21" s="188">
        <v>353.1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7291.0</v>
      </c>
      <c r="D22" s="85">
        <v>7291.0</v>
      </c>
      <c r="E22" s="49"/>
      <c r="F22" s="85">
        <v>40.0</v>
      </c>
      <c r="G22" s="113">
        <v>40.0</v>
      </c>
      <c r="H22" s="85">
        <v>182.275</v>
      </c>
      <c r="I22" s="188">
        <v>448.52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0.0</v>
      </c>
      <c r="D23" s="49"/>
      <c r="E23" s="49"/>
      <c r="F23" s="85">
        <v>0.0</v>
      </c>
      <c r="G23" s="94"/>
      <c r="H23" s="49"/>
      <c r="I23" s="188">
        <v>140.92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50.0</v>
      </c>
      <c r="D24" s="85">
        <v>50.0</v>
      </c>
      <c r="E24" s="49"/>
      <c r="F24" s="85">
        <v>1.0</v>
      </c>
      <c r="G24" s="113">
        <v>1.0</v>
      </c>
      <c r="H24" s="85">
        <v>50.0</v>
      </c>
      <c r="I24" s="188">
        <v>59.98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93"/>
      <c r="C25" s="84">
        <v>0.0</v>
      </c>
      <c r="D25" s="49"/>
      <c r="E25" s="49"/>
      <c r="F25" s="85">
        <v>0.0</v>
      </c>
      <c r="G25" s="94"/>
      <c r="H25" s="49"/>
      <c r="I25" s="188">
        <v>726.74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93"/>
      <c r="C26" s="84">
        <v>8643.0</v>
      </c>
      <c r="D26" s="85">
        <v>8643.0</v>
      </c>
      <c r="E26" s="49"/>
      <c r="F26" s="85">
        <v>46.0</v>
      </c>
      <c r="G26" s="113">
        <v>46.0</v>
      </c>
      <c r="H26" s="85">
        <v>187.8913043478261</v>
      </c>
      <c r="I26" s="188">
        <v>0.0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93"/>
      <c r="C27" s="84">
        <v>6616.0</v>
      </c>
      <c r="D27" s="85">
        <v>6616.0</v>
      </c>
      <c r="E27" s="49"/>
      <c r="F27" s="85">
        <v>38.0</v>
      </c>
      <c r="G27" s="113">
        <v>38.0</v>
      </c>
      <c r="H27" s="85">
        <v>174.10526315789474</v>
      </c>
      <c r="I27" s="188">
        <v>42.26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46231.0</v>
      </c>
      <c r="B28" s="93"/>
      <c r="C28" s="84">
        <v>7934.0</v>
      </c>
      <c r="D28" s="85">
        <v>7934.0</v>
      </c>
      <c r="E28" s="49"/>
      <c r="F28" s="85">
        <v>49.0</v>
      </c>
      <c r="G28" s="113">
        <v>49.0</v>
      </c>
      <c r="H28" s="85">
        <v>161.91836734693877</v>
      </c>
      <c r="I28" s="188">
        <v>0.0</v>
      </c>
      <c r="J28" s="31" t="s">
        <v>453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46230.0</v>
      </c>
      <c r="B29" s="93"/>
      <c r="C29" s="84">
        <v>8366.0</v>
      </c>
      <c r="D29" s="85">
        <v>8366.0</v>
      </c>
      <c r="E29" s="49"/>
      <c r="F29" s="85">
        <v>52.0</v>
      </c>
      <c r="G29" s="113">
        <v>52.0</v>
      </c>
      <c r="H29" s="85">
        <v>160.8846153846154</v>
      </c>
      <c r="I29" s="188">
        <v>0.0</v>
      </c>
      <c r="J29" s="31" t="s">
        <v>452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46229.0</v>
      </c>
      <c r="B30" s="93"/>
      <c r="C30" s="84">
        <v>170.0</v>
      </c>
      <c r="D30" s="85">
        <v>170.0</v>
      </c>
      <c r="E30" s="49"/>
      <c r="F30" s="85">
        <v>3.0</v>
      </c>
      <c r="G30" s="113">
        <v>3.0</v>
      </c>
      <c r="H30" s="85">
        <v>56.666666666666664</v>
      </c>
      <c r="I30" s="188">
        <v>26.51</v>
      </c>
      <c r="J30" s="31" t="s">
        <v>457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46227.0</v>
      </c>
      <c r="B31" s="93"/>
      <c r="C31" s="84">
        <v>5128.4</v>
      </c>
      <c r="D31" s="85">
        <v>5128.4</v>
      </c>
      <c r="E31" s="49"/>
      <c r="F31" s="85">
        <v>35.0</v>
      </c>
      <c r="G31" s="113">
        <v>35.0</v>
      </c>
      <c r="H31" s="85">
        <v>146.5257142857143</v>
      </c>
      <c r="I31" s="188">
        <v>291.21</v>
      </c>
      <c r="J31" s="31" t="s">
        <v>454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46226.0</v>
      </c>
      <c r="B32" s="93"/>
      <c r="C32" s="84">
        <v>8502.6</v>
      </c>
      <c r="D32" s="85">
        <v>8502.6</v>
      </c>
      <c r="E32" s="49"/>
      <c r="F32" s="85">
        <v>51.0</v>
      </c>
      <c r="G32" s="113">
        <v>51.0</v>
      </c>
      <c r="H32" s="85">
        <v>166.71764705882353</v>
      </c>
      <c r="I32" s="188">
        <v>93.29</v>
      </c>
      <c r="J32" s="31" t="s">
        <v>455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46225.0</v>
      </c>
      <c r="B33" s="93"/>
      <c r="C33" s="84">
        <v>7217.0</v>
      </c>
      <c r="D33" s="85">
        <v>7217.0</v>
      </c>
      <c r="E33" s="49"/>
      <c r="F33" s="85">
        <v>46.0</v>
      </c>
      <c r="G33" s="113">
        <v>46.0</v>
      </c>
      <c r="H33" s="85">
        <v>156.8913043478261</v>
      </c>
      <c r="I33" s="188">
        <v>47.13</v>
      </c>
      <c r="J33" s="31" t="s">
        <v>456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46224.0</v>
      </c>
      <c r="B34" s="93"/>
      <c r="C34" s="84">
        <v>5994.0</v>
      </c>
      <c r="D34" s="85">
        <v>5994.0</v>
      </c>
      <c r="E34" s="49"/>
      <c r="F34" s="85">
        <v>33.0</v>
      </c>
      <c r="G34" s="113">
        <v>33.0</v>
      </c>
      <c r="H34" s="85">
        <v>181.63636363636363</v>
      </c>
      <c r="I34" s="188">
        <v>0.0</v>
      </c>
      <c r="J34" s="31" t="s">
        <v>453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46223.0</v>
      </c>
      <c r="B35" s="93"/>
      <c r="C35" s="84">
        <v>7433.2</v>
      </c>
      <c r="D35" s="85">
        <v>7433.2</v>
      </c>
      <c r="E35" s="49"/>
      <c r="F35" s="85">
        <v>42.0</v>
      </c>
      <c r="G35" s="113">
        <v>42.0</v>
      </c>
      <c r="H35" s="85">
        <v>176.98095238095237</v>
      </c>
      <c r="I35" s="188">
        <v>0.0</v>
      </c>
      <c r="J35" s="31" t="s">
        <v>452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46222.0</v>
      </c>
      <c r="B36" s="93"/>
      <c r="C36" s="84">
        <v>105.0</v>
      </c>
      <c r="D36" s="85">
        <v>105.0</v>
      </c>
      <c r="E36" s="49"/>
      <c r="F36" s="85">
        <v>1.0</v>
      </c>
      <c r="G36" s="113">
        <v>1.0</v>
      </c>
      <c r="H36" s="85">
        <v>105.0</v>
      </c>
      <c r="I36" s="188">
        <v>63.04</v>
      </c>
      <c r="J36" s="31" t="s">
        <v>457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46221.0</v>
      </c>
      <c r="B37" s="93"/>
      <c r="C37" s="84">
        <v>130.0</v>
      </c>
      <c r="D37" s="85">
        <v>130.0</v>
      </c>
      <c r="E37" s="49"/>
      <c r="F37" s="85">
        <v>1.0</v>
      </c>
      <c r="G37" s="113">
        <v>1.0</v>
      </c>
      <c r="H37" s="85">
        <v>130.0</v>
      </c>
      <c r="I37" s="188">
        <v>0.0</v>
      </c>
      <c r="J37" s="31" t="s">
        <v>451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46220.0</v>
      </c>
      <c r="B38" s="93"/>
      <c r="C38" s="84">
        <v>9700.2</v>
      </c>
      <c r="D38" s="85">
        <v>9700.2</v>
      </c>
      <c r="E38" s="49"/>
      <c r="F38" s="85">
        <v>51.0</v>
      </c>
      <c r="G38" s="113">
        <v>51.0</v>
      </c>
      <c r="H38" s="85">
        <v>190.20000000000002</v>
      </c>
      <c r="I38" s="188">
        <v>504.51</v>
      </c>
      <c r="J38" s="31" t="s">
        <v>454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46219.0</v>
      </c>
      <c r="B39" s="93"/>
      <c r="C39" s="84">
        <v>8558.2</v>
      </c>
      <c r="D39" s="85">
        <v>8558.2</v>
      </c>
      <c r="E39" s="49"/>
      <c r="F39" s="85">
        <v>48.0</v>
      </c>
      <c r="G39" s="113">
        <v>48.0</v>
      </c>
      <c r="H39" s="85">
        <v>178.29583333333335</v>
      </c>
      <c r="I39" s="188">
        <v>62.27</v>
      </c>
      <c r="J39" s="31" t="s">
        <v>455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46218.0</v>
      </c>
      <c r="B40" s="93"/>
      <c r="C40" s="84">
        <v>6719.0</v>
      </c>
      <c r="D40" s="85">
        <v>6719.0</v>
      </c>
      <c r="E40" s="49"/>
      <c r="F40" s="85">
        <v>31.0</v>
      </c>
      <c r="G40" s="113">
        <v>31.0</v>
      </c>
      <c r="H40" s="85">
        <v>216.74193548387098</v>
      </c>
      <c r="I40" s="188">
        <v>240.77</v>
      </c>
      <c r="J40" s="31" t="s">
        <v>456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46217.0</v>
      </c>
      <c r="B41" s="93"/>
      <c r="C41" s="84">
        <v>5809.0</v>
      </c>
      <c r="D41" s="85">
        <v>5809.0</v>
      </c>
      <c r="E41" s="49"/>
      <c r="F41" s="85">
        <v>41.0</v>
      </c>
      <c r="G41" s="113">
        <v>41.0</v>
      </c>
      <c r="H41" s="85">
        <v>141.6829268292683</v>
      </c>
      <c r="I41" s="188">
        <v>196.61</v>
      </c>
      <c r="J41" s="31" t="s">
        <v>453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46216.0</v>
      </c>
      <c r="B42" s="93"/>
      <c r="C42" s="84">
        <v>6323.0</v>
      </c>
      <c r="D42" s="85">
        <v>6323.0</v>
      </c>
      <c r="E42" s="49"/>
      <c r="F42" s="85">
        <v>42.0</v>
      </c>
      <c r="G42" s="113">
        <v>42.0</v>
      </c>
      <c r="H42" s="85">
        <v>150.54761904761904</v>
      </c>
      <c r="I42" s="188">
        <v>0.0</v>
      </c>
      <c r="J42" s="31" t="s">
        <v>452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46213.0</v>
      </c>
      <c r="B43" s="93"/>
      <c r="C43" s="84">
        <v>5713.8</v>
      </c>
      <c r="D43" s="85">
        <v>5713.8</v>
      </c>
      <c r="E43" s="49"/>
      <c r="F43" s="85">
        <v>37.0</v>
      </c>
      <c r="G43" s="113">
        <v>37.0</v>
      </c>
      <c r="H43" s="85">
        <v>154.42702702702704</v>
      </c>
      <c r="I43" s="188">
        <v>793.65</v>
      </c>
      <c r="J43" s="31" t="s">
        <v>454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46212.0</v>
      </c>
      <c r="B44" s="93"/>
      <c r="C44" s="84">
        <v>8102.4</v>
      </c>
      <c r="D44" s="85">
        <v>8102.4</v>
      </c>
      <c r="E44" s="49"/>
      <c r="F44" s="85">
        <v>47.0</v>
      </c>
      <c r="G44" s="113">
        <v>47.0</v>
      </c>
      <c r="H44" s="85">
        <v>172.39148936170213</v>
      </c>
      <c r="I44" s="188">
        <v>479.08</v>
      </c>
      <c r="J44" s="31" t="s">
        <v>455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46211.0</v>
      </c>
      <c r="B45" s="93"/>
      <c r="C45" s="84">
        <v>6010.8</v>
      </c>
      <c r="D45" s="85">
        <v>6010.8</v>
      </c>
      <c r="E45" s="49"/>
      <c r="F45" s="85">
        <v>37.0</v>
      </c>
      <c r="G45" s="113">
        <v>37.0</v>
      </c>
      <c r="H45" s="85">
        <v>162.45405405405407</v>
      </c>
      <c r="I45" s="188">
        <v>524.92</v>
      </c>
      <c r="J45" s="31" t="s">
        <v>456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46210.0</v>
      </c>
      <c r="B46" s="93"/>
      <c r="C46" s="84">
        <v>6553.0</v>
      </c>
      <c r="D46" s="85">
        <v>6553.0</v>
      </c>
      <c r="E46" s="49"/>
      <c r="F46" s="85">
        <v>36.0</v>
      </c>
      <c r="G46" s="113">
        <v>36.0</v>
      </c>
      <c r="H46" s="85">
        <v>182.02777777777777</v>
      </c>
      <c r="I46" s="188">
        <v>399.87</v>
      </c>
      <c r="J46" s="31" t="s">
        <v>453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46209.0</v>
      </c>
      <c r="B47" s="93"/>
      <c r="C47" s="84">
        <v>6999.0</v>
      </c>
      <c r="D47" s="85">
        <v>6999.0</v>
      </c>
      <c r="E47" s="49"/>
      <c r="F47" s="85">
        <v>33.0</v>
      </c>
      <c r="G47" s="113">
        <v>33.0</v>
      </c>
      <c r="H47" s="85">
        <v>212.0909090909091</v>
      </c>
      <c r="I47" s="188">
        <v>841.08</v>
      </c>
      <c r="J47" s="31" t="s">
        <v>452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46208.0</v>
      </c>
      <c r="B48" s="93"/>
      <c r="C48" s="84">
        <v>0.0</v>
      </c>
      <c r="D48" s="49"/>
      <c r="E48" s="49"/>
      <c r="F48" s="85">
        <v>0.0</v>
      </c>
      <c r="G48" s="94"/>
      <c r="H48" s="49"/>
      <c r="I48" s="188">
        <v>285.37</v>
      </c>
      <c r="J48" s="31" t="s">
        <v>457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46207.0</v>
      </c>
      <c r="B49" s="93"/>
      <c r="C49" s="84">
        <v>105.0</v>
      </c>
      <c r="D49" s="85">
        <v>105.0</v>
      </c>
      <c r="E49" s="49"/>
      <c r="F49" s="85">
        <v>1.0</v>
      </c>
      <c r="G49" s="113">
        <v>1.0</v>
      </c>
      <c r="H49" s="85">
        <v>105.0</v>
      </c>
      <c r="I49" s="188">
        <v>103.0</v>
      </c>
      <c r="J49" s="31" t="s">
        <v>451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46206.0</v>
      </c>
      <c r="B50" s="93"/>
      <c r="C50" s="84">
        <v>5951.4</v>
      </c>
      <c r="D50" s="85">
        <v>5951.4</v>
      </c>
      <c r="E50" s="49"/>
      <c r="F50" s="85">
        <v>38.0</v>
      </c>
      <c r="G50" s="113">
        <v>38.0</v>
      </c>
      <c r="H50" s="85">
        <v>156.6157894736842</v>
      </c>
      <c r="I50" s="188">
        <v>53.18</v>
      </c>
      <c r="J50" s="31" t="s">
        <v>454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46205.0</v>
      </c>
      <c r="B51" s="93"/>
      <c r="C51" s="84">
        <v>5993.4</v>
      </c>
      <c r="D51" s="85">
        <v>5993.4</v>
      </c>
      <c r="E51" s="49"/>
      <c r="F51" s="85">
        <v>40.0</v>
      </c>
      <c r="G51" s="113">
        <v>40.0</v>
      </c>
      <c r="H51" s="85">
        <v>149.83499999999998</v>
      </c>
      <c r="I51" s="188">
        <v>35.36</v>
      </c>
      <c r="J51" s="31" t="s">
        <v>455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46204.0</v>
      </c>
      <c r="B52" s="93"/>
      <c r="C52" s="84">
        <v>7284.0</v>
      </c>
      <c r="D52" s="85">
        <v>7284.0</v>
      </c>
      <c r="E52" s="49"/>
      <c r="F52" s="85">
        <v>41.0</v>
      </c>
      <c r="G52" s="113">
        <v>41.0</v>
      </c>
      <c r="H52" s="85">
        <v>177.65853658536585</v>
      </c>
      <c r="I52" s="188">
        <v>172.63</v>
      </c>
      <c r="J52" s="31" t="s">
        <v>456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46203.0</v>
      </c>
      <c r="B53" s="93"/>
      <c r="C53" s="84">
        <v>5360.0</v>
      </c>
      <c r="D53" s="85">
        <v>5360.0</v>
      </c>
      <c r="E53" s="49"/>
      <c r="F53" s="85">
        <v>31.0</v>
      </c>
      <c r="G53" s="113">
        <v>31.0</v>
      </c>
      <c r="H53" s="85">
        <v>172.90322580645162</v>
      </c>
      <c r="I53" s="188">
        <v>105.23</v>
      </c>
      <c r="J53" s="31" t="s">
        <v>453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46202.0</v>
      </c>
      <c r="B54" s="93"/>
      <c r="C54" s="84">
        <v>7279.0</v>
      </c>
      <c r="D54" s="85">
        <v>7279.0</v>
      </c>
      <c r="E54" s="49"/>
      <c r="F54" s="85">
        <v>40.0</v>
      </c>
      <c r="G54" s="113">
        <v>40.0</v>
      </c>
      <c r="H54" s="85">
        <v>181.975</v>
      </c>
      <c r="I54" s="188">
        <v>295.0</v>
      </c>
      <c r="J54" s="31" t="s">
        <v>452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46201.0</v>
      </c>
      <c r="B55" s="93"/>
      <c r="C55" s="84">
        <v>0.0</v>
      </c>
      <c r="D55" s="49"/>
      <c r="E55" s="49"/>
      <c r="F55" s="85">
        <v>0.0</v>
      </c>
      <c r="G55" s="94"/>
      <c r="H55" s="49"/>
      <c r="I55" s="188">
        <v>63.32</v>
      </c>
      <c r="J55" s="31" t="s">
        <v>457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46200.0</v>
      </c>
      <c r="B56" s="93"/>
      <c r="C56" s="84">
        <v>70.0</v>
      </c>
      <c r="D56" s="85">
        <v>70.0</v>
      </c>
      <c r="E56" s="49"/>
      <c r="F56" s="85">
        <v>1.0</v>
      </c>
      <c r="G56" s="113">
        <v>1.0</v>
      </c>
      <c r="H56" s="85">
        <v>70.0</v>
      </c>
      <c r="I56" s="188">
        <v>34.58</v>
      </c>
      <c r="J56" s="31" t="s">
        <v>451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46199.0</v>
      </c>
      <c r="B57" s="93"/>
      <c r="C57" s="84">
        <v>5514.6</v>
      </c>
      <c r="D57" s="85">
        <v>5514.6</v>
      </c>
      <c r="E57" s="49"/>
      <c r="F57" s="85">
        <v>29.0</v>
      </c>
      <c r="G57" s="113">
        <v>29.0</v>
      </c>
      <c r="H57" s="85">
        <v>190.15862068965518</v>
      </c>
      <c r="I57" s="188">
        <v>1099.9</v>
      </c>
      <c r="J57" s="31" t="s">
        <v>454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46198.0</v>
      </c>
      <c r="B58" s="93"/>
      <c r="C58" s="84">
        <v>7569.8</v>
      </c>
      <c r="D58" s="85">
        <v>7569.8</v>
      </c>
      <c r="E58" s="49"/>
      <c r="F58" s="85">
        <v>44.0</v>
      </c>
      <c r="G58" s="113">
        <v>44.0</v>
      </c>
      <c r="H58" s="85">
        <v>172.04090909090908</v>
      </c>
      <c r="I58" s="188">
        <v>260.97</v>
      </c>
      <c r="J58" s="31" t="s">
        <v>455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46197.0</v>
      </c>
      <c r="B59" s="93"/>
      <c r="C59" s="84">
        <v>6863.0</v>
      </c>
      <c r="D59" s="85">
        <v>6863.0</v>
      </c>
      <c r="E59" s="49"/>
      <c r="F59" s="85">
        <v>45.0</v>
      </c>
      <c r="G59" s="113">
        <v>45.0</v>
      </c>
      <c r="H59" s="85">
        <v>152.51111111111112</v>
      </c>
      <c r="I59" s="188">
        <v>58.57</v>
      </c>
      <c r="J59" s="31" t="s">
        <v>456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46196.0</v>
      </c>
      <c r="B60" s="93"/>
      <c r="C60" s="84">
        <v>3963.0</v>
      </c>
      <c r="D60" s="85">
        <v>3963.0</v>
      </c>
      <c r="E60" s="49"/>
      <c r="F60" s="85">
        <v>28.0</v>
      </c>
      <c r="G60" s="113">
        <v>28.0</v>
      </c>
      <c r="H60" s="85">
        <v>141.53571428571428</v>
      </c>
      <c r="I60" s="188">
        <v>33.66</v>
      </c>
      <c r="J60" s="31" t="s">
        <v>453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46195.0</v>
      </c>
      <c r="B61" s="93"/>
      <c r="C61" s="84">
        <v>6489.0</v>
      </c>
      <c r="D61" s="85">
        <v>6489.0</v>
      </c>
      <c r="E61" s="49"/>
      <c r="F61" s="85">
        <v>40.0</v>
      </c>
      <c r="G61" s="113">
        <v>40.0</v>
      </c>
      <c r="H61" s="85">
        <v>162.225</v>
      </c>
      <c r="I61" s="188">
        <v>0.0</v>
      </c>
      <c r="J61" s="31" t="s">
        <v>452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46194.0</v>
      </c>
      <c r="B62" s="93"/>
      <c r="C62" s="84">
        <v>45.0</v>
      </c>
      <c r="D62" s="85">
        <v>45.0</v>
      </c>
      <c r="E62" s="49"/>
      <c r="F62" s="85">
        <v>2.0</v>
      </c>
      <c r="G62" s="113">
        <v>2.0</v>
      </c>
      <c r="H62" s="85">
        <v>22.5</v>
      </c>
      <c r="I62" s="188">
        <v>0.0</v>
      </c>
      <c r="J62" s="31" t="s">
        <v>457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46193.0</v>
      </c>
      <c r="B63" s="93"/>
      <c r="C63" s="84">
        <v>0.0</v>
      </c>
      <c r="D63" s="49"/>
      <c r="E63" s="49"/>
      <c r="F63" s="85">
        <v>0.0</v>
      </c>
      <c r="G63" s="94"/>
      <c r="H63" s="49"/>
      <c r="I63" s="188">
        <v>92.69</v>
      </c>
      <c r="J63" s="31" t="s">
        <v>451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46192.0</v>
      </c>
      <c r="B64" s="93"/>
      <c r="C64" s="84">
        <v>6478.2</v>
      </c>
      <c r="D64" s="85">
        <v>6478.2</v>
      </c>
      <c r="E64" s="49"/>
      <c r="F64" s="85">
        <v>39.0</v>
      </c>
      <c r="G64" s="113">
        <v>39.0</v>
      </c>
      <c r="H64" s="85">
        <v>166.1076923076923</v>
      </c>
      <c r="I64" s="188">
        <v>322.64</v>
      </c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46191.0</v>
      </c>
      <c r="B65" s="93"/>
      <c r="C65" s="84">
        <v>7688.6</v>
      </c>
      <c r="D65" s="85">
        <v>7688.6</v>
      </c>
      <c r="E65" s="49"/>
      <c r="F65" s="85">
        <v>50.0</v>
      </c>
      <c r="G65" s="113">
        <v>50.0</v>
      </c>
      <c r="H65" s="85">
        <v>153.77200000000002</v>
      </c>
      <c r="I65" s="188">
        <v>538.52</v>
      </c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46190.0</v>
      </c>
      <c r="B66" s="93"/>
      <c r="C66" s="84">
        <v>8185.1</v>
      </c>
      <c r="D66" s="85">
        <v>8185.1</v>
      </c>
      <c r="E66" s="49"/>
      <c r="F66" s="85">
        <v>43.0</v>
      </c>
      <c r="G66" s="113">
        <v>43.0</v>
      </c>
      <c r="H66" s="85">
        <v>190.35116279069769</v>
      </c>
      <c r="I66" s="188">
        <v>0.0</v>
      </c>
      <c r="J66" s="31" t="s">
        <v>456</v>
      </c>
      <c r="K66" s="52"/>
      <c r="L66" s="158" t="s">
        <v>483</v>
      </c>
      <c r="M66" s="158" t="s">
        <v>486</v>
      </c>
      <c r="N66" s="159">
        <v>0.36</v>
      </c>
      <c r="O66" s="52"/>
      <c r="P66" s="41">
        <v>363.0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46187.0</v>
      </c>
      <c r="B67" s="93"/>
      <c r="C67" s="84">
        <v>0.0</v>
      </c>
      <c r="D67" s="49"/>
      <c r="E67" s="49"/>
      <c r="F67" s="85">
        <v>0.0</v>
      </c>
      <c r="G67" s="94"/>
      <c r="H67" s="49"/>
      <c r="I67" s="188">
        <v>0.0</v>
      </c>
      <c r="J67" s="31" t="s">
        <v>457</v>
      </c>
      <c r="K67" s="52"/>
      <c r="L67" s="158" t="s">
        <v>483</v>
      </c>
      <c r="M67" s="158" t="s">
        <v>484</v>
      </c>
      <c r="N67" s="159">
        <v>0.19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46186.0</v>
      </c>
      <c r="B68" s="93"/>
      <c r="C68" s="84">
        <v>60.0</v>
      </c>
      <c r="D68" s="85">
        <v>60.0</v>
      </c>
      <c r="E68" s="49"/>
      <c r="F68" s="85">
        <v>1.0</v>
      </c>
      <c r="G68" s="113">
        <v>1.0</v>
      </c>
      <c r="H68" s="85">
        <v>60.0</v>
      </c>
      <c r="I68" s="188">
        <v>0.0</v>
      </c>
      <c r="J68" s="31" t="s">
        <v>451</v>
      </c>
      <c r="K68" s="52"/>
      <c r="L68" s="158" t="s">
        <v>483</v>
      </c>
      <c r="M68" s="158" t="s">
        <v>491</v>
      </c>
      <c r="N68" s="159">
        <v>0.18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46185.0</v>
      </c>
      <c r="B69" s="93"/>
      <c r="C69" s="84">
        <v>90.0</v>
      </c>
      <c r="D69" s="85">
        <v>90.0</v>
      </c>
      <c r="E69" s="49"/>
      <c r="F69" s="85">
        <v>1.0</v>
      </c>
      <c r="G69" s="113">
        <v>1.0</v>
      </c>
      <c r="H69" s="85">
        <v>90.0</v>
      </c>
      <c r="I69" s="188">
        <v>0.0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46184.0</v>
      </c>
      <c r="B70" s="93"/>
      <c r="C70" s="84">
        <v>8526.5</v>
      </c>
      <c r="D70" s="85">
        <v>8526.5</v>
      </c>
      <c r="E70" s="49"/>
      <c r="F70" s="85">
        <v>71.0</v>
      </c>
      <c r="G70" s="113">
        <v>71.0</v>
      </c>
      <c r="H70" s="85">
        <v>120.09154929577464</v>
      </c>
      <c r="I70" s="188">
        <v>194.69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46183.0</v>
      </c>
      <c r="B71" s="93"/>
      <c r="C71" s="84">
        <v>6861.8</v>
      </c>
      <c r="D71" s="85">
        <v>6861.8</v>
      </c>
      <c r="E71" s="49"/>
      <c r="F71" s="85">
        <v>46.0</v>
      </c>
      <c r="G71" s="113">
        <v>46.0</v>
      </c>
      <c r="H71" s="85">
        <v>149.1695652173913</v>
      </c>
      <c r="I71" s="188">
        <v>348.29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46182.0</v>
      </c>
      <c r="B72" s="93"/>
      <c r="C72" s="84">
        <v>5589.5</v>
      </c>
      <c r="D72" s="85">
        <v>5589.5</v>
      </c>
      <c r="E72" s="49"/>
      <c r="F72" s="85">
        <v>36.0</v>
      </c>
      <c r="G72" s="113">
        <v>36.0</v>
      </c>
      <c r="H72" s="85">
        <v>155.26388888888889</v>
      </c>
      <c r="I72" s="188">
        <v>71.84</v>
      </c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46181.0</v>
      </c>
      <c r="B73" s="93"/>
      <c r="C73" s="84">
        <v>8313.5</v>
      </c>
      <c r="D73" s="85">
        <v>8313.5</v>
      </c>
      <c r="E73" s="49"/>
      <c r="F73" s="85">
        <v>54.0</v>
      </c>
      <c r="G73" s="113">
        <v>54.0</v>
      </c>
      <c r="H73" s="85">
        <v>153.9537037037037</v>
      </c>
      <c r="I73" s="188">
        <v>433.51</v>
      </c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46180.0</v>
      </c>
      <c r="B74" s="93"/>
      <c r="C74" s="84">
        <v>173.0</v>
      </c>
      <c r="D74" s="85">
        <v>173.0</v>
      </c>
      <c r="E74" s="49"/>
      <c r="F74" s="85">
        <v>2.0</v>
      </c>
      <c r="G74" s="113">
        <v>2.0</v>
      </c>
      <c r="H74" s="85">
        <v>86.5</v>
      </c>
      <c r="I74" s="188">
        <v>275.94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46179.0</v>
      </c>
      <c r="B75" s="93"/>
      <c r="C75" s="84">
        <v>0.0</v>
      </c>
      <c r="D75" s="49"/>
      <c r="E75" s="49"/>
      <c r="F75" s="85">
        <v>0.0</v>
      </c>
      <c r="G75" s="94"/>
      <c r="H75" s="49"/>
      <c r="I75" s="188">
        <v>618.9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46178.0</v>
      </c>
      <c r="B76" s="93"/>
      <c r="C76" s="84">
        <v>6411.7</v>
      </c>
      <c r="D76" s="85">
        <v>6411.7</v>
      </c>
      <c r="E76" s="49"/>
      <c r="F76" s="85">
        <v>37.0</v>
      </c>
      <c r="G76" s="113">
        <v>37.0</v>
      </c>
      <c r="H76" s="85">
        <v>173.2891891891892</v>
      </c>
      <c r="I76" s="188">
        <v>71.62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46177.0</v>
      </c>
      <c r="B77" s="93"/>
      <c r="C77" s="84">
        <v>6783.4</v>
      </c>
      <c r="D77" s="85">
        <v>6783.4</v>
      </c>
      <c r="E77" s="49"/>
      <c r="F77" s="85">
        <v>36.0</v>
      </c>
      <c r="G77" s="113">
        <v>36.0</v>
      </c>
      <c r="H77" s="85">
        <v>188.42777777777778</v>
      </c>
      <c r="I77" s="188">
        <v>65.53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46174.0</v>
      </c>
      <c r="B78" s="93"/>
      <c r="C78" s="84">
        <v>6261.5</v>
      </c>
      <c r="D78" s="85">
        <v>6261.5</v>
      </c>
      <c r="E78" s="49"/>
      <c r="F78" s="85">
        <v>33.0</v>
      </c>
      <c r="G78" s="113">
        <v>33.0</v>
      </c>
      <c r="H78" s="85">
        <v>189.74242424242425</v>
      </c>
      <c r="I78" s="188">
        <v>68.99</v>
      </c>
      <c r="J78" s="31" t="s">
        <v>452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46172.0</v>
      </c>
      <c r="B79" s="93"/>
      <c r="C79" s="84">
        <v>90.0</v>
      </c>
      <c r="D79" s="85">
        <v>90.0</v>
      </c>
      <c r="E79" s="49"/>
      <c r="F79" s="85">
        <v>1.0</v>
      </c>
      <c r="G79" s="113">
        <v>1.0</v>
      </c>
      <c r="H79" s="85">
        <v>90.0</v>
      </c>
      <c r="I79" s="188">
        <v>31.94</v>
      </c>
      <c r="J79" s="31" t="s">
        <v>451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46171.0</v>
      </c>
      <c r="B80" s="93"/>
      <c r="C80" s="84">
        <v>4431.2</v>
      </c>
      <c r="D80" s="85">
        <v>4431.2</v>
      </c>
      <c r="E80" s="49"/>
      <c r="F80" s="85">
        <v>29.0</v>
      </c>
      <c r="G80" s="113">
        <v>29.0</v>
      </c>
      <c r="H80" s="85">
        <v>152.79999999999998</v>
      </c>
      <c r="I80" s="188">
        <v>1158.48</v>
      </c>
      <c r="J80" s="31" t="s">
        <v>454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46170.0</v>
      </c>
      <c r="B81" s="93"/>
      <c r="C81" s="84">
        <v>8927.2</v>
      </c>
      <c r="D81" s="85">
        <v>8927.2</v>
      </c>
      <c r="E81" s="49"/>
      <c r="F81" s="85">
        <v>43.0</v>
      </c>
      <c r="G81" s="113">
        <v>43.0</v>
      </c>
      <c r="H81" s="85">
        <v>207.6093023255814</v>
      </c>
      <c r="I81" s="188">
        <v>613.36</v>
      </c>
      <c r="J81" s="31" t="s">
        <v>455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46169.0</v>
      </c>
      <c r="B82" s="93"/>
      <c r="C82" s="84">
        <v>7506.9</v>
      </c>
      <c r="D82" s="85">
        <v>7506.9</v>
      </c>
      <c r="E82" s="49"/>
      <c r="F82" s="85">
        <v>46.0</v>
      </c>
      <c r="G82" s="113">
        <v>46.0</v>
      </c>
      <c r="H82" s="85">
        <v>163.19347826086957</v>
      </c>
      <c r="I82" s="188">
        <v>662.05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46168.0</v>
      </c>
      <c r="B83" s="93"/>
      <c r="C83" s="84">
        <v>6672.0</v>
      </c>
      <c r="D83" s="85">
        <v>6672.0</v>
      </c>
      <c r="E83" s="49"/>
      <c r="F83" s="85">
        <v>37.0</v>
      </c>
      <c r="G83" s="113">
        <v>37.0</v>
      </c>
      <c r="H83" s="85">
        <v>180.32432432432432</v>
      </c>
      <c r="I83" s="188">
        <v>191.58</v>
      </c>
      <c r="J83" s="31" t="s">
        <v>453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46166.0</v>
      </c>
      <c r="B84" s="93"/>
      <c r="C84" s="84">
        <v>0.0</v>
      </c>
      <c r="D84" s="49"/>
      <c r="E84" s="49"/>
      <c r="F84" s="85">
        <v>0.0</v>
      </c>
      <c r="G84" s="94"/>
      <c r="H84" s="49"/>
      <c r="I84" s="188">
        <v>307.09</v>
      </c>
      <c r="J84" s="31" t="s">
        <v>457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46165.0</v>
      </c>
      <c r="B85" s="93"/>
      <c r="C85" s="84">
        <v>79.8</v>
      </c>
      <c r="D85" s="85">
        <v>79.8</v>
      </c>
      <c r="E85" s="49"/>
      <c r="F85" s="85">
        <v>2.0</v>
      </c>
      <c r="G85" s="113">
        <v>2.0</v>
      </c>
      <c r="H85" s="85">
        <v>39.9</v>
      </c>
      <c r="I85" s="188">
        <v>185.37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46164.0</v>
      </c>
      <c r="B86" s="93"/>
      <c r="C86" s="84">
        <v>7085.1</v>
      </c>
      <c r="D86" s="85">
        <v>7085.1</v>
      </c>
      <c r="E86" s="49"/>
      <c r="F86" s="85">
        <v>46.0</v>
      </c>
      <c r="G86" s="113">
        <v>46.0</v>
      </c>
      <c r="H86" s="85">
        <v>154.02391304347827</v>
      </c>
      <c r="I86" s="188">
        <v>544.75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46163.0</v>
      </c>
      <c r="B87" s="93"/>
      <c r="C87" s="84">
        <v>8929.7</v>
      </c>
      <c r="D87" s="85">
        <v>8929.7</v>
      </c>
      <c r="E87" s="49"/>
      <c r="F87" s="85">
        <v>48.0</v>
      </c>
      <c r="G87" s="113">
        <v>48.0</v>
      </c>
      <c r="H87" s="85">
        <v>186.0354166666667</v>
      </c>
      <c r="I87" s="188">
        <v>447.13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46162.0</v>
      </c>
      <c r="B88" s="93"/>
      <c r="C88" s="84">
        <v>7958.9</v>
      </c>
      <c r="D88" s="85">
        <v>7958.9</v>
      </c>
      <c r="E88" s="49"/>
      <c r="F88" s="85">
        <v>43.0</v>
      </c>
      <c r="G88" s="113">
        <v>43.0</v>
      </c>
      <c r="H88" s="85">
        <v>185.0906976744186</v>
      </c>
      <c r="I88" s="188">
        <v>656.61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46161.0</v>
      </c>
      <c r="B89" s="93"/>
      <c r="C89" s="84">
        <v>4806.5</v>
      </c>
      <c r="D89" s="85">
        <v>4806.5</v>
      </c>
      <c r="E89" s="49"/>
      <c r="F89" s="85">
        <v>31.0</v>
      </c>
      <c r="G89" s="113">
        <v>31.0</v>
      </c>
      <c r="H89" s="85">
        <v>155.0483870967742</v>
      </c>
      <c r="I89" s="188">
        <v>537.42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46160.0</v>
      </c>
      <c r="B90" s="93"/>
      <c r="C90" s="84">
        <v>7137.3</v>
      </c>
      <c r="D90" s="85">
        <v>7137.3</v>
      </c>
      <c r="E90" s="49"/>
      <c r="F90" s="85">
        <v>45.0</v>
      </c>
      <c r="G90" s="113">
        <v>45.0</v>
      </c>
      <c r="H90" s="85">
        <v>158.60666666666668</v>
      </c>
      <c r="I90" s="188">
        <v>65.05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46159.0</v>
      </c>
      <c r="B91" s="93"/>
      <c r="C91" s="84">
        <v>0.0</v>
      </c>
      <c r="D91" s="49"/>
      <c r="E91" s="49"/>
      <c r="F91" s="85">
        <v>0.0</v>
      </c>
      <c r="G91" s="94"/>
      <c r="H91" s="49"/>
      <c r="I91" s="188">
        <v>1246.31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46158.0</v>
      </c>
      <c r="B92" s="93"/>
      <c r="C92" s="84">
        <v>138.0</v>
      </c>
      <c r="D92" s="85">
        <v>138.0</v>
      </c>
      <c r="E92" s="49"/>
      <c r="F92" s="85">
        <v>1.0</v>
      </c>
      <c r="G92" s="113">
        <v>1.0</v>
      </c>
      <c r="H92" s="85">
        <v>138.0</v>
      </c>
      <c r="I92" s="188">
        <v>0.0</v>
      </c>
      <c r="J92" s="31" t="s">
        <v>451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46157.0</v>
      </c>
      <c r="B93" s="93"/>
      <c r="C93" s="84">
        <v>8049.6</v>
      </c>
      <c r="D93" s="85">
        <v>8049.6</v>
      </c>
      <c r="E93" s="49"/>
      <c r="F93" s="85">
        <v>41.0</v>
      </c>
      <c r="G93" s="113">
        <v>41.0</v>
      </c>
      <c r="H93" s="85">
        <v>196.33170731707318</v>
      </c>
      <c r="I93" s="188">
        <v>555.07</v>
      </c>
      <c r="J93" s="31" t="s">
        <v>454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46156.0</v>
      </c>
      <c r="B94" s="84">
        <v>147.0</v>
      </c>
      <c r="C94" s="84">
        <v>5350.8</v>
      </c>
      <c r="D94" s="85">
        <v>5497.8</v>
      </c>
      <c r="E94" s="85">
        <v>1.0</v>
      </c>
      <c r="F94" s="85">
        <v>32.0</v>
      </c>
      <c r="G94" s="113">
        <v>33.0</v>
      </c>
      <c r="H94" s="85">
        <v>166.6</v>
      </c>
      <c r="I94" s="188">
        <v>120.54</v>
      </c>
      <c r="J94" s="31" t="s">
        <v>455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46155.0</v>
      </c>
      <c r="B95" s="93"/>
      <c r="C95" s="84">
        <v>7847.5</v>
      </c>
      <c r="D95" s="85">
        <v>7847.5</v>
      </c>
      <c r="E95" s="49"/>
      <c r="F95" s="85">
        <v>42.0</v>
      </c>
      <c r="G95" s="113">
        <v>42.0</v>
      </c>
      <c r="H95" s="85">
        <v>186.8452380952381</v>
      </c>
      <c r="I95" s="188">
        <v>0.0</v>
      </c>
      <c r="J95" s="31" t="s">
        <v>456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46154.0</v>
      </c>
      <c r="B96" s="93"/>
      <c r="C96" s="84">
        <v>5227.5</v>
      </c>
      <c r="D96" s="85">
        <v>5227.5</v>
      </c>
      <c r="E96" s="49"/>
      <c r="F96" s="85">
        <v>35.0</v>
      </c>
      <c r="G96" s="113">
        <v>35.0</v>
      </c>
      <c r="H96" s="85">
        <v>149.35714285714286</v>
      </c>
      <c r="I96" s="188">
        <v>77.13</v>
      </c>
      <c r="J96" s="31" t="s">
        <v>453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46153.0</v>
      </c>
      <c r="B97" s="93"/>
      <c r="C97" s="84">
        <v>0.0</v>
      </c>
      <c r="D97" s="49"/>
      <c r="E97" s="49"/>
      <c r="F97" s="85">
        <v>0.0</v>
      </c>
      <c r="G97" s="94"/>
      <c r="H97" s="49"/>
      <c r="I97" s="188">
        <v>644.77</v>
      </c>
      <c r="J97" s="31" t="s">
        <v>452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46150.0</v>
      </c>
      <c r="B98" s="93"/>
      <c r="C98" s="84">
        <v>4234.0</v>
      </c>
      <c r="D98" s="85">
        <v>4234.0</v>
      </c>
      <c r="E98" s="49"/>
      <c r="F98" s="85">
        <v>26.0</v>
      </c>
      <c r="G98" s="113">
        <v>26.0</v>
      </c>
      <c r="H98" s="85">
        <v>162.84615384615384</v>
      </c>
      <c r="I98" s="188">
        <v>1007.71</v>
      </c>
      <c r="J98" s="31" t="s">
        <v>454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46149.0</v>
      </c>
      <c r="B99" s="93"/>
      <c r="C99" s="84">
        <v>9974.9</v>
      </c>
      <c r="D99" s="85">
        <v>9974.9</v>
      </c>
      <c r="E99" s="49"/>
      <c r="F99" s="85">
        <v>55.0</v>
      </c>
      <c r="G99" s="113">
        <v>55.0</v>
      </c>
      <c r="H99" s="85">
        <v>181.36181818181817</v>
      </c>
      <c r="I99" s="188">
        <v>677.28</v>
      </c>
      <c r="J99" s="31" t="s">
        <v>455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46148.0</v>
      </c>
      <c r="B100" s="93"/>
      <c r="C100" s="84">
        <v>5946.4</v>
      </c>
      <c r="D100" s="85">
        <v>5946.4</v>
      </c>
      <c r="E100" s="49"/>
      <c r="F100" s="85">
        <v>38.0</v>
      </c>
      <c r="G100" s="113">
        <v>38.0</v>
      </c>
      <c r="H100" s="85">
        <v>156.4842105263158</v>
      </c>
      <c r="I100" s="188">
        <v>50.15</v>
      </c>
      <c r="J100" s="31" t="s">
        <v>456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46147.0</v>
      </c>
      <c r="B101" s="93"/>
      <c r="C101" s="84">
        <v>6237.5</v>
      </c>
      <c r="D101" s="85">
        <v>6237.5</v>
      </c>
      <c r="E101" s="49"/>
      <c r="F101" s="85">
        <v>39.0</v>
      </c>
      <c r="G101" s="113">
        <v>39.0</v>
      </c>
      <c r="H101" s="85">
        <v>159.93589743589743</v>
      </c>
      <c r="I101" s="188">
        <v>0.0</v>
      </c>
      <c r="J101" s="31" t="s">
        <v>453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46146.0</v>
      </c>
      <c r="B102" s="93"/>
      <c r="C102" s="84">
        <v>5589.6</v>
      </c>
      <c r="D102" s="85">
        <v>5589.6</v>
      </c>
      <c r="E102" s="49"/>
      <c r="F102" s="85">
        <v>34.0</v>
      </c>
      <c r="G102" s="113">
        <v>34.0</v>
      </c>
      <c r="H102" s="85">
        <v>164.4</v>
      </c>
      <c r="I102" s="188">
        <v>0.0</v>
      </c>
      <c r="J102" s="31" t="s">
        <v>452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46145.0</v>
      </c>
      <c r="B103" s="93"/>
      <c r="C103" s="84">
        <v>0.0</v>
      </c>
      <c r="D103" s="49"/>
      <c r="E103" s="49"/>
      <c r="F103" s="85">
        <v>0.0</v>
      </c>
      <c r="G103" s="94"/>
      <c r="H103" s="49"/>
      <c r="I103" s="188">
        <v>0.0</v>
      </c>
      <c r="J103" s="31" t="s">
        <v>457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46144.0</v>
      </c>
      <c r="B104" s="93"/>
      <c r="C104" s="84">
        <v>89.5</v>
      </c>
      <c r="D104" s="85">
        <v>89.5</v>
      </c>
      <c r="E104" s="49"/>
      <c r="F104" s="85">
        <v>1.0</v>
      </c>
      <c r="G104" s="113">
        <v>1.0</v>
      </c>
      <c r="H104" s="85">
        <v>89.5</v>
      </c>
      <c r="I104" s="188">
        <v>0.0</v>
      </c>
      <c r="J104" s="31" t="s">
        <v>451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46143.0</v>
      </c>
      <c r="B105" s="93"/>
      <c r="C105" s="84">
        <v>35.0</v>
      </c>
      <c r="D105" s="85">
        <v>35.0</v>
      </c>
      <c r="E105" s="49"/>
      <c r="F105" s="85">
        <v>1.0</v>
      </c>
      <c r="G105" s="113">
        <v>1.0</v>
      </c>
      <c r="H105" s="85">
        <v>35.0</v>
      </c>
      <c r="I105" s="188">
        <v>223.5</v>
      </c>
      <c r="J105" s="31" t="s">
        <v>454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46142.0</v>
      </c>
      <c r="B106" s="93"/>
      <c r="C106" s="84">
        <v>5865.4</v>
      </c>
      <c r="D106" s="85">
        <v>5865.4</v>
      </c>
      <c r="E106" s="49"/>
      <c r="F106" s="85">
        <v>39.0</v>
      </c>
      <c r="G106" s="113">
        <v>39.0</v>
      </c>
      <c r="H106" s="85">
        <v>150.3948717948718</v>
      </c>
      <c r="I106" s="188">
        <v>0.0</v>
      </c>
      <c r="J106" s="31" t="s">
        <v>455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46141.0</v>
      </c>
      <c r="B107" s="93"/>
      <c r="C107" s="84">
        <v>6761.0</v>
      </c>
      <c r="D107" s="85">
        <v>6761.0</v>
      </c>
      <c r="E107" s="49"/>
      <c r="F107" s="85">
        <v>34.0</v>
      </c>
      <c r="G107" s="113">
        <v>34.0</v>
      </c>
      <c r="H107" s="85">
        <v>198.85294117647058</v>
      </c>
      <c r="I107" s="188">
        <v>459.01</v>
      </c>
      <c r="J107" s="31" t="s">
        <v>456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46140.0</v>
      </c>
      <c r="B108" s="93"/>
      <c r="C108" s="84">
        <v>6777.0</v>
      </c>
      <c r="D108" s="85">
        <v>6777.0</v>
      </c>
      <c r="E108" s="49"/>
      <c r="F108" s="85">
        <v>40.0</v>
      </c>
      <c r="G108" s="113">
        <v>40.0</v>
      </c>
      <c r="H108" s="85">
        <v>169.425</v>
      </c>
      <c r="I108" s="188">
        <v>0.0</v>
      </c>
      <c r="J108" s="31" t="s">
        <v>453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46139.0</v>
      </c>
      <c r="B109" s="93"/>
      <c r="C109" s="84">
        <v>5105.5</v>
      </c>
      <c r="D109" s="85">
        <v>5105.5</v>
      </c>
      <c r="E109" s="49"/>
      <c r="F109" s="85">
        <v>37.0</v>
      </c>
      <c r="G109" s="113">
        <v>37.0</v>
      </c>
      <c r="H109" s="85">
        <v>137.98648648648648</v>
      </c>
      <c r="I109" s="188">
        <v>0.0</v>
      </c>
      <c r="J109" s="31" t="s">
        <v>452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46138.0</v>
      </c>
      <c r="B110" s="93"/>
      <c r="C110" s="84">
        <v>40.0</v>
      </c>
      <c r="D110" s="85">
        <v>40.0</v>
      </c>
      <c r="E110" s="49"/>
      <c r="F110" s="85">
        <v>1.0</v>
      </c>
      <c r="G110" s="113">
        <v>1.0</v>
      </c>
      <c r="H110" s="85">
        <v>40.0</v>
      </c>
      <c r="I110" s="188">
        <v>75.95</v>
      </c>
      <c r="J110" s="31" t="s">
        <v>457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46137.0</v>
      </c>
      <c r="B111" s="93"/>
      <c r="C111" s="84">
        <v>35.0</v>
      </c>
      <c r="D111" s="85">
        <v>35.0</v>
      </c>
      <c r="E111" s="49"/>
      <c r="F111" s="85">
        <v>1.0</v>
      </c>
      <c r="G111" s="113">
        <v>1.0</v>
      </c>
      <c r="H111" s="85">
        <v>35.0</v>
      </c>
      <c r="I111" s="188">
        <v>29.11</v>
      </c>
      <c r="J111" s="31" t="s">
        <v>451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46136.0</v>
      </c>
      <c r="B112" s="93"/>
      <c r="C112" s="84">
        <v>5422.0</v>
      </c>
      <c r="D112" s="85">
        <v>5422.0</v>
      </c>
      <c r="E112" s="49"/>
      <c r="F112" s="85">
        <v>31.0</v>
      </c>
      <c r="G112" s="113">
        <v>31.0</v>
      </c>
      <c r="H112" s="85">
        <v>174.90322580645162</v>
      </c>
      <c r="I112" s="188">
        <v>509.27</v>
      </c>
      <c r="J112" s="31" t="s">
        <v>454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46134.0</v>
      </c>
      <c r="B113" s="84">
        <v>165.0</v>
      </c>
      <c r="C113" s="84">
        <v>7255.9</v>
      </c>
      <c r="D113" s="85">
        <v>7420.9</v>
      </c>
      <c r="E113" s="85">
        <v>1.0</v>
      </c>
      <c r="F113" s="85">
        <v>35.0</v>
      </c>
      <c r="G113" s="113">
        <v>36.0</v>
      </c>
      <c r="H113" s="85">
        <v>206.1361111111111</v>
      </c>
      <c r="I113" s="188">
        <v>23.4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46133.0</v>
      </c>
      <c r="B114" s="93"/>
      <c r="C114" s="84">
        <v>6433.0</v>
      </c>
      <c r="D114" s="85">
        <v>6433.0</v>
      </c>
      <c r="E114" s="49"/>
      <c r="F114" s="85">
        <v>36.0</v>
      </c>
      <c r="G114" s="113">
        <v>36.0</v>
      </c>
      <c r="H114" s="85">
        <v>178.69444444444446</v>
      </c>
      <c r="I114" s="188">
        <v>0.0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46132.0</v>
      </c>
      <c r="B115" s="93"/>
      <c r="C115" s="84">
        <v>6874.4</v>
      </c>
      <c r="D115" s="85">
        <v>6874.4</v>
      </c>
      <c r="E115" s="49"/>
      <c r="F115" s="85">
        <v>38.0</v>
      </c>
      <c r="G115" s="113">
        <v>38.0</v>
      </c>
      <c r="H115" s="85">
        <v>180.90526315789472</v>
      </c>
      <c r="I115" s="188">
        <v>0.0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46131.0</v>
      </c>
      <c r="B116" s="93"/>
      <c r="C116" s="84">
        <v>90.0</v>
      </c>
      <c r="D116" s="85">
        <v>90.0</v>
      </c>
      <c r="E116" s="49"/>
      <c r="F116" s="85">
        <v>1.0</v>
      </c>
      <c r="G116" s="113">
        <v>1.0</v>
      </c>
      <c r="H116" s="85">
        <v>90.0</v>
      </c>
      <c r="I116" s="188">
        <v>0.0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46130.0</v>
      </c>
      <c r="B117" s="93"/>
      <c r="C117" s="84">
        <v>130.0</v>
      </c>
      <c r="D117" s="85">
        <v>130.0</v>
      </c>
      <c r="E117" s="49"/>
      <c r="F117" s="85">
        <v>3.0</v>
      </c>
      <c r="G117" s="113">
        <v>3.0</v>
      </c>
      <c r="H117" s="85">
        <v>43.333333333333336</v>
      </c>
      <c r="I117" s="188">
        <v>0.0</v>
      </c>
      <c r="J117" s="31" t="s">
        <v>451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46129.0</v>
      </c>
      <c r="B118" s="93"/>
      <c r="C118" s="84">
        <v>4722.3</v>
      </c>
      <c r="D118" s="85">
        <v>4722.3</v>
      </c>
      <c r="E118" s="49"/>
      <c r="F118" s="85">
        <v>37.0</v>
      </c>
      <c r="G118" s="113">
        <v>37.0</v>
      </c>
      <c r="H118" s="85">
        <v>127.62972972972973</v>
      </c>
      <c r="I118" s="188">
        <v>60.43</v>
      </c>
      <c r="J118" s="31" t="s">
        <v>454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46128.0</v>
      </c>
      <c r="B119" s="93"/>
      <c r="C119" s="84">
        <v>8096.2</v>
      </c>
      <c r="D119" s="85">
        <v>8096.2</v>
      </c>
      <c r="E119" s="49"/>
      <c r="F119" s="85">
        <v>43.0</v>
      </c>
      <c r="G119" s="113">
        <v>43.0</v>
      </c>
      <c r="H119" s="85">
        <v>188.28372093023256</v>
      </c>
      <c r="I119" s="188">
        <v>107.84</v>
      </c>
      <c r="J119" s="31" t="s">
        <v>455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46127.0</v>
      </c>
      <c r="B120" s="93"/>
      <c r="C120" s="84">
        <v>7257.7</v>
      </c>
      <c r="D120" s="85">
        <v>7257.7</v>
      </c>
      <c r="E120" s="49"/>
      <c r="F120" s="85">
        <v>43.0</v>
      </c>
      <c r="G120" s="113">
        <v>43.0</v>
      </c>
      <c r="H120" s="85">
        <v>168.78372093023256</v>
      </c>
      <c r="I120" s="188">
        <v>35.47</v>
      </c>
      <c r="J120" s="31" t="s">
        <v>456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46126.0</v>
      </c>
      <c r="B121" s="93"/>
      <c r="C121" s="84">
        <v>5534.5</v>
      </c>
      <c r="D121" s="85">
        <v>5534.5</v>
      </c>
      <c r="E121" s="49"/>
      <c r="F121" s="85">
        <v>34.0</v>
      </c>
      <c r="G121" s="113">
        <v>34.0</v>
      </c>
      <c r="H121" s="85">
        <v>162.77941176470588</v>
      </c>
      <c r="I121" s="188">
        <v>0.0</v>
      </c>
      <c r="J121" s="31" t="s">
        <v>453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46125.0</v>
      </c>
      <c r="B122" s="93"/>
      <c r="C122" s="84">
        <v>6580.0</v>
      </c>
      <c r="D122" s="85">
        <v>6580.0</v>
      </c>
      <c r="E122" s="49"/>
      <c r="F122" s="85">
        <v>29.0</v>
      </c>
      <c r="G122" s="113">
        <v>29.0</v>
      </c>
      <c r="H122" s="85">
        <v>226.89655172413794</v>
      </c>
      <c r="I122" s="188">
        <v>252.42</v>
      </c>
      <c r="J122" s="31" t="s">
        <v>452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46124.0</v>
      </c>
      <c r="B123" s="93"/>
      <c r="C123" s="84">
        <v>0.0</v>
      </c>
      <c r="D123" s="49"/>
      <c r="E123" s="49"/>
      <c r="F123" s="85">
        <v>0.0</v>
      </c>
      <c r="G123" s="94"/>
      <c r="H123" s="49"/>
      <c r="I123" s="188">
        <v>199.67</v>
      </c>
      <c r="J123" s="31" t="s">
        <v>457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46121.0</v>
      </c>
      <c r="B124" s="93"/>
      <c r="C124" s="84">
        <v>8152.0</v>
      </c>
      <c r="D124" s="85">
        <v>8152.0</v>
      </c>
      <c r="E124" s="49"/>
      <c r="F124" s="85">
        <v>48.0</v>
      </c>
      <c r="G124" s="113">
        <v>48.0</v>
      </c>
      <c r="H124" s="85">
        <v>169.83333333333334</v>
      </c>
      <c r="I124" s="188">
        <v>423.71</v>
      </c>
      <c r="J124" s="31" t="s">
        <v>455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46120.0</v>
      </c>
      <c r="B125" s="93"/>
      <c r="C125" s="84">
        <v>9433.0</v>
      </c>
      <c r="D125" s="85">
        <v>9433.0</v>
      </c>
      <c r="E125" s="49"/>
      <c r="F125" s="85">
        <v>49.0</v>
      </c>
      <c r="G125" s="113">
        <v>49.0</v>
      </c>
      <c r="H125" s="85">
        <v>192.51020408163265</v>
      </c>
      <c r="I125" s="188">
        <v>306.36</v>
      </c>
      <c r="J125" s="31" t="s">
        <v>456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46119.0</v>
      </c>
      <c r="B126" s="93"/>
      <c r="C126" s="84">
        <v>5777.0</v>
      </c>
      <c r="D126" s="85">
        <v>5777.0</v>
      </c>
      <c r="E126" s="49"/>
      <c r="F126" s="85">
        <v>38.0</v>
      </c>
      <c r="G126" s="113">
        <v>38.0</v>
      </c>
      <c r="H126" s="85">
        <v>152.02631578947367</v>
      </c>
      <c r="I126" s="188">
        <v>0.0</v>
      </c>
      <c r="J126" s="31" t="s">
        <v>453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46118.0</v>
      </c>
      <c r="B127" s="93"/>
      <c r="C127" s="84">
        <v>5112.4</v>
      </c>
      <c r="D127" s="85">
        <v>5112.4</v>
      </c>
      <c r="E127" s="49"/>
      <c r="F127" s="85">
        <v>29.0</v>
      </c>
      <c r="G127" s="113">
        <v>29.0</v>
      </c>
      <c r="H127" s="85">
        <v>176.28965517241377</v>
      </c>
      <c r="I127" s="188">
        <v>973.97</v>
      </c>
      <c r="J127" s="31" t="s">
        <v>452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46117.0</v>
      </c>
      <c r="B128" s="93"/>
      <c r="C128" s="84">
        <v>281.0</v>
      </c>
      <c r="D128" s="85">
        <v>281.0</v>
      </c>
      <c r="E128" s="49"/>
      <c r="F128" s="85">
        <v>3.0</v>
      </c>
      <c r="G128" s="113">
        <v>3.0</v>
      </c>
      <c r="H128" s="85">
        <v>93.66666666666667</v>
      </c>
      <c r="I128" s="188">
        <v>0.0</v>
      </c>
      <c r="J128" s="31" t="s">
        <v>457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46116.0</v>
      </c>
      <c r="B129" s="93"/>
      <c r="C129" s="84">
        <v>0.0</v>
      </c>
      <c r="D129" s="49"/>
      <c r="E129" s="49"/>
      <c r="F129" s="85">
        <v>0.0</v>
      </c>
      <c r="G129" s="94"/>
      <c r="H129" s="49"/>
      <c r="I129" s="188">
        <v>158.99</v>
      </c>
      <c r="J129" s="31" t="s">
        <v>451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46115.0</v>
      </c>
      <c r="B130" s="93"/>
      <c r="C130" s="84">
        <v>4056.4</v>
      </c>
      <c r="D130" s="85">
        <v>4056.4</v>
      </c>
      <c r="E130" s="49"/>
      <c r="F130" s="85">
        <v>28.0</v>
      </c>
      <c r="G130" s="113">
        <v>28.0</v>
      </c>
      <c r="H130" s="85">
        <v>144.87142857142857</v>
      </c>
      <c r="I130" s="188">
        <v>171.56</v>
      </c>
      <c r="J130" s="31" t="s">
        <v>454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46114.0</v>
      </c>
      <c r="B131" s="93"/>
      <c r="C131" s="84">
        <v>7801.4</v>
      </c>
      <c r="D131" s="85">
        <v>7801.4</v>
      </c>
      <c r="E131" s="49"/>
      <c r="F131" s="85">
        <v>44.0</v>
      </c>
      <c r="G131" s="113">
        <v>44.0</v>
      </c>
      <c r="H131" s="85">
        <v>177.30454545454543</v>
      </c>
      <c r="I131" s="188">
        <v>445.62</v>
      </c>
      <c r="J131" s="31" t="s">
        <v>455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46113.0</v>
      </c>
      <c r="B132" s="93"/>
      <c r="C132" s="84">
        <v>6555.6</v>
      </c>
      <c r="D132" s="85">
        <v>6555.6</v>
      </c>
      <c r="E132" s="49"/>
      <c r="F132" s="85">
        <v>44.0</v>
      </c>
      <c r="G132" s="113">
        <v>44.0</v>
      </c>
      <c r="H132" s="85">
        <v>148.9909090909091</v>
      </c>
      <c r="I132" s="188">
        <v>0.0</v>
      </c>
      <c r="J132" s="31" t="s">
        <v>456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46112.0</v>
      </c>
      <c r="B133" s="93"/>
      <c r="C133" s="84">
        <v>7481.0</v>
      </c>
      <c r="D133" s="85">
        <v>7481.0</v>
      </c>
      <c r="E133" s="49"/>
      <c r="F133" s="85">
        <v>44.0</v>
      </c>
      <c r="G133" s="113">
        <v>44.0</v>
      </c>
      <c r="H133" s="85">
        <v>170.02272727272728</v>
      </c>
      <c r="I133" s="188">
        <v>0.0</v>
      </c>
      <c r="J133" s="31" t="s">
        <v>453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46111.0</v>
      </c>
      <c r="B134" s="93"/>
      <c r="C134" s="84">
        <v>7463.0</v>
      </c>
      <c r="D134" s="85">
        <v>7463.0</v>
      </c>
      <c r="E134" s="49"/>
      <c r="F134" s="85">
        <v>37.0</v>
      </c>
      <c r="G134" s="113">
        <v>37.0</v>
      </c>
      <c r="H134" s="85">
        <v>201.7027027027027</v>
      </c>
      <c r="I134" s="188">
        <v>77.86</v>
      </c>
      <c r="J134" s="31" t="s">
        <v>452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46110.0</v>
      </c>
      <c r="B135" s="93"/>
      <c r="C135" s="84">
        <v>115.0</v>
      </c>
      <c r="D135" s="85">
        <v>115.0</v>
      </c>
      <c r="E135" s="49"/>
      <c r="F135" s="85">
        <v>2.0</v>
      </c>
      <c r="G135" s="113">
        <v>2.0</v>
      </c>
      <c r="H135" s="85">
        <v>57.5</v>
      </c>
      <c r="I135" s="188">
        <v>0.0</v>
      </c>
      <c r="J135" s="31" t="s">
        <v>457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46109.0</v>
      </c>
      <c r="B136" s="93"/>
      <c r="C136" s="84">
        <v>185.0</v>
      </c>
      <c r="D136" s="85">
        <v>185.0</v>
      </c>
      <c r="E136" s="49"/>
      <c r="F136" s="85">
        <v>3.0</v>
      </c>
      <c r="G136" s="113">
        <v>3.0</v>
      </c>
      <c r="H136" s="85">
        <v>61.666666666666664</v>
      </c>
      <c r="I136" s="188">
        <v>286.85</v>
      </c>
      <c r="J136" s="31" t="s">
        <v>451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46108.0</v>
      </c>
      <c r="B137" s="93"/>
      <c r="C137" s="84">
        <v>8298.0</v>
      </c>
      <c r="D137" s="85">
        <v>8298.0</v>
      </c>
      <c r="E137" s="49"/>
      <c r="F137" s="85">
        <v>48.0</v>
      </c>
      <c r="G137" s="113">
        <v>48.0</v>
      </c>
      <c r="H137" s="85">
        <v>172.875</v>
      </c>
      <c r="I137" s="188">
        <v>182.84</v>
      </c>
      <c r="J137" s="31" t="s">
        <v>454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46107.0</v>
      </c>
      <c r="B138" s="93"/>
      <c r="C138" s="84">
        <v>7784.2</v>
      </c>
      <c r="D138" s="85">
        <v>7784.2</v>
      </c>
      <c r="E138" s="49"/>
      <c r="F138" s="85">
        <v>47.0</v>
      </c>
      <c r="G138" s="113">
        <v>47.0</v>
      </c>
      <c r="H138" s="85">
        <v>165.6212765957447</v>
      </c>
      <c r="I138" s="188">
        <v>881.85</v>
      </c>
      <c r="J138" s="31" t="s">
        <v>455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46106.0</v>
      </c>
      <c r="B139" s="93"/>
      <c r="C139" s="84">
        <v>6680.0</v>
      </c>
      <c r="D139" s="85">
        <v>6680.0</v>
      </c>
      <c r="E139" s="49"/>
      <c r="F139" s="85">
        <v>37.0</v>
      </c>
      <c r="G139" s="113">
        <v>37.0</v>
      </c>
      <c r="H139" s="85">
        <v>180.54054054054055</v>
      </c>
      <c r="I139" s="188">
        <v>199.96</v>
      </c>
      <c r="J139" s="31" t="s">
        <v>456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46105.0</v>
      </c>
      <c r="B140" s="93"/>
      <c r="C140" s="84">
        <v>7339.0</v>
      </c>
      <c r="D140" s="85">
        <v>7339.0</v>
      </c>
      <c r="E140" s="49"/>
      <c r="F140" s="85">
        <v>38.0</v>
      </c>
      <c r="G140" s="113">
        <v>38.0</v>
      </c>
      <c r="H140" s="85">
        <v>193.1315789473684</v>
      </c>
      <c r="I140" s="188">
        <v>0.0</v>
      </c>
      <c r="J140" s="31" t="s">
        <v>453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46104.0</v>
      </c>
      <c r="B141" s="93"/>
      <c r="C141" s="84">
        <v>6803.0</v>
      </c>
      <c r="D141" s="85">
        <v>6803.0</v>
      </c>
      <c r="E141" s="49"/>
      <c r="F141" s="85">
        <v>36.0</v>
      </c>
      <c r="G141" s="113">
        <v>36.0</v>
      </c>
      <c r="H141" s="85">
        <v>188.97222222222223</v>
      </c>
      <c r="I141" s="188">
        <v>0.0</v>
      </c>
      <c r="J141" s="31" t="s">
        <v>452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46103.0</v>
      </c>
      <c r="B142" s="93"/>
      <c r="C142" s="84">
        <v>110.0</v>
      </c>
      <c r="D142" s="85">
        <v>110.0</v>
      </c>
      <c r="E142" s="49"/>
      <c r="F142" s="85">
        <v>2.0</v>
      </c>
      <c r="G142" s="113">
        <v>2.0</v>
      </c>
      <c r="H142" s="85">
        <v>55.0</v>
      </c>
      <c r="I142" s="188">
        <v>0.0</v>
      </c>
      <c r="J142" s="31" t="s">
        <v>457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46102.0</v>
      </c>
      <c r="B143" s="93"/>
      <c r="C143" s="84">
        <v>110.0</v>
      </c>
      <c r="D143" s="85">
        <v>110.0</v>
      </c>
      <c r="E143" s="49"/>
      <c r="F143" s="85">
        <v>3.0</v>
      </c>
      <c r="G143" s="113">
        <v>3.0</v>
      </c>
      <c r="H143" s="85">
        <v>36.666666666666664</v>
      </c>
      <c r="I143" s="188">
        <v>0.0</v>
      </c>
      <c r="J143" s="31" t="s">
        <v>451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46101.0</v>
      </c>
      <c r="B144" s="93"/>
      <c r="C144" s="84">
        <v>4303.6</v>
      </c>
      <c r="D144" s="85">
        <v>4303.6</v>
      </c>
      <c r="E144" s="49"/>
      <c r="F144" s="85">
        <v>33.0</v>
      </c>
      <c r="G144" s="113">
        <v>33.0</v>
      </c>
      <c r="H144" s="85">
        <v>130.41212121212124</v>
      </c>
      <c r="I144" s="188">
        <v>630.1</v>
      </c>
      <c r="J144" s="31" t="s">
        <v>454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46100.0</v>
      </c>
      <c r="B145" s="93"/>
      <c r="C145" s="84">
        <v>6021.4</v>
      </c>
      <c r="D145" s="85">
        <v>6021.4</v>
      </c>
      <c r="E145" s="49"/>
      <c r="F145" s="85">
        <v>43.0</v>
      </c>
      <c r="G145" s="113">
        <v>43.0</v>
      </c>
      <c r="H145" s="85">
        <v>140.03255813953487</v>
      </c>
      <c r="I145" s="188">
        <v>35.47</v>
      </c>
      <c r="J145" s="31" t="s">
        <v>455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46099.0</v>
      </c>
      <c r="B146" s="93"/>
      <c r="C146" s="84">
        <v>6445.2</v>
      </c>
      <c r="D146" s="85">
        <v>6445.2</v>
      </c>
      <c r="E146" s="49"/>
      <c r="F146" s="85">
        <v>36.0</v>
      </c>
      <c r="G146" s="113">
        <v>36.0</v>
      </c>
      <c r="H146" s="85">
        <v>179.03333333333333</v>
      </c>
      <c r="I146" s="188">
        <v>68.29</v>
      </c>
      <c r="J146" s="31" t="s">
        <v>456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46098.0</v>
      </c>
      <c r="B147" s="93"/>
      <c r="C147" s="84">
        <v>6538.0</v>
      </c>
      <c r="D147" s="85">
        <v>6538.0</v>
      </c>
      <c r="E147" s="49"/>
      <c r="F147" s="85">
        <v>37.0</v>
      </c>
      <c r="G147" s="113">
        <v>37.0</v>
      </c>
      <c r="H147" s="85">
        <v>176.7027027027027</v>
      </c>
      <c r="I147" s="188">
        <v>46.66</v>
      </c>
      <c r="J147" s="31" t="s">
        <v>453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46097.0</v>
      </c>
      <c r="B148" s="93"/>
      <c r="C148" s="84">
        <v>6966.4</v>
      </c>
      <c r="D148" s="85">
        <v>6966.4</v>
      </c>
      <c r="E148" s="49"/>
      <c r="F148" s="85">
        <v>39.0</v>
      </c>
      <c r="G148" s="113">
        <v>39.0</v>
      </c>
      <c r="H148" s="85">
        <v>178.62564102564102</v>
      </c>
      <c r="I148" s="188">
        <v>0.0</v>
      </c>
      <c r="J148" s="31" t="s">
        <v>452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46096.0</v>
      </c>
      <c r="B149" s="93"/>
      <c r="C149" s="84">
        <v>75.0</v>
      </c>
      <c r="D149" s="85">
        <v>75.0</v>
      </c>
      <c r="E149" s="49"/>
      <c r="F149" s="85">
        <v>1.0</v>
      </c>
      <c r="G149" s="113">
        <v>1.0</v>
      </c>
      <c r="H149" s="85">
        <v>75.0</v>
      </c>
      <c r="I149" s="188">
        <v>0.0</v>
      </c>
      <c r="J149" s="31" t="s">
        <v>457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46094.0</v>
      </c>
      <c r="B150" s="93"/>
      <c r="C150" s="84">
        <v>3383.8</v>
      </c>
      <c r="D150" s="85">
        <v>3383.8</v>
      </c>
      <c r="E150" s="49"/>
      <c r="F150" s="85">
        <v>19.0</v>
      </c>
      <c r="G150" s="113">
        <v>19.0</v>
      </c>
      <c r="H150" s="85">
        <v>178.09473684210528</v>
      </c>
      <c r="I150" s="188">
        <v>408.26</v>
      </c>
      <c r="J150" s="31" t="s">
        <v>454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46093.0</v>
      </c>
      <c r="B151" s="93"/>
      <c r="C151" s="84">
        <v>8176.4</v>
      </c>
      <c r="D151" s="85">
        <v>8176.4</v>
      </c>
      <c r="E151" s="49"/>
      <c r="F151" s="85">
        <v>45.0</v>
      </c>
      <c r="G151" s="113">
        <v>45.0</v>
      </c>
      <c r="H151" s="85">
        <v>181.69777777777776</v>
      </c>
      <c r="I151" s="188">
        <v>634.72</v>
      </c>
      <c r="J151" s="31" t="s">
        <v>455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46092.0</v>
      </c>
      <c r="B152" s="93"/>
      <c r="C152" s="84">
        <v>7783.0</v>
      </c>
      <c r="D152" s="85">
        <v>7783.0</v>
      </c>
      <c r="E152" s="49"/>
      <c r="F152" s="85">
        <v>44.0</v>
      </c>
      <c r="G152" s="113">
        <v>44.0</v>
      </c>
      <c r="H152" s="85">
        <v>176.88636363636363</v>
      </c>
      <c r="I152" s="188">
        <v>0.0</v>
      </c>
      <c r="J152" s="31" t="s">
        <v>456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46091.0</v>
      </c>
      <c r="B153" s="93"/>
      <c r="C153" s="84">
        <v>6386.0</v>
      </c>
      <c r="D153" s="85">
        <v>6386.0</v>
      </c>
      <c r="E153" s="49"/>
      <c r="F153" s="85">
        <v>35.0</v>
      </c>
      <c r="G153" s="113">
        <v>35.0</v>
      </c>
      <c r="H153" s="85">
        <v>182.45714285714286</v>
      </c>
      <c r="I153" s="188">
        <v>0.0</v>
      </c>
      <c r="J153" s="31" t="s">
        <v>453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46090.0</v>
      </c>
      <c r="B154" s="93"/>
      <c r="C154" s="84">
        <v>0.0</v>
      </c>
      <c r="D154" s="49"/>
      <c r="E154" s="49"/>
      <c r="F154" s="85">
        <v>0.0</v>
      </c>
      <c r="G154" s="94"/>
      <c r="H154" s="49"/>
      <c r="I154" s="188">
        <v>0.0</v>
      </c>
      <c r="J154" s="31" t="s">
        <v>452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46088.0</v>
      </c>
      <c r="B155" s="93"/>
      <c r="C155" s="84">
        <v>430.0</v>
      </c>
      <c r="D155" s="85">
        <v>430.0</v>
      </c>
      <c r="E155" s="49"/>
      <c r="F155" s="85">
        <v>4.0</v>
      </c>
      <c r="G155" s="113">
        <v>4.0</v>
      </c>
      <c r="H155" s="85">
        <v>107.5</v>
      </c>
      <c r="I155" s="188">
        <v>0.0</v>
      </c>
      <c r="J155" s="31" t="s">
        <v>451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46087.0</v>
      </c>
      <c r="B156" s="93"/>
      <c r="C156" s="84">
        <v>2617.8</v>
      </c>
      <c r="D156" s="85">
        <v>2617.8</v>
      </c>
      <c r="E156" s="49"/>
      <c r="F156" s="85">
        <v>21.0</v>
      </c>
      <c r="G156" s="113">
        <v>21.0</v>
      </c>
      <c r="H156" s="85">
        <v>124.65714285714287</v>
      </c>
      <c r="I156" s="188">
        <v>668.76</v>
      </c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46086.0</v>
      </c>
      <c r="B157" s="93"/>
      <c r="C157" s="84">
        <v>8849.8</v>
      </c>
      <c r="D157" s="85">
        <v>8849.8</v>
      </c>
      <c r="E157" s="49"/>
      <c r="F157" s="85">
        <v>52.0</v>
      </c>
      <c r="G157" s="113">
        <v>52.0</v>
      </c>
      <c r="H157" s="85">
        <v>170.18846153846152</v>
      </c>
      <c r="I157" s="188">
        <v>673.62</v>
      </c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46085.0</v>
      </c>
      <c r="B158" s="93"/>
      <c r="C158" s="84">
        <v>2555.0</v>
      </c>
      <c r="D158" s="85">
        <v>2555.0</v>
      </c>
      <c r="E158" s="49"/>
      <c r="F158" s="85">
        <v>34.0</v>
      </c>
      <c r="G158" s="113">
        <v>34.0</v>
      </c>
      <c r="H158" s="85">
        <v>75.1470588235294</v>
      </c>
      <c r="I158" s="188">
        <v>782.83</v>
      </c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46084.0</v>
      </c>
      <c r="B159" s="93"/>
      <c r="C159" s="84">
        <v>6219.0</v>
      </c>
      <c r="D159" s="85">
        <v>6219.0</v>
      </c>
      <c r="E159" s="49"/>
      <c r="F159" s="85">
        <v>34.0</v>
      </c>
      <c r="G159" s="113">
        <v>34.0</v>
      </c>
      <c r="H159" s="85">
        <v>182.91176470588235</v>
      </c>
      <c r="I159" s="188">
        <v>0.0</v>
      </c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46083.0</v>
      </c>
      <c r="B160" s="93"/>
      <c r="C160" s="84">
        <v>5964.0</v>
      </c>
      <c r="D160" s="85">
        <v>5964.0</v>
      </c>
      <c r="E160" s="49"/>
      <c r="F160" s="85">
        <v>36.0</v>
      </c>
      <c r="G160" s="113">
        <v>36.0</v>
      </c>
      <c r="H160" s="85">
        <v>165.66666666666666</v>
      </c>
      <c r="I160" s="188">
        <v>0.0</v>
      </c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46082.0</v>
      </c>
      <c r="B161" s="93"/>
      <c r="C161" s="84">
        <v>125.0</v>
      </c>
      <c r="D161" s="85">
        <v>125.0</v>
      </c>
      <c r="E161" s="49"/>
      <c r="F161" s="85">
        <v>1.0</v>
      </c>
      <c r="G161" s="113">
        <v>1.0</v>
      </c>
      <c r="H161" s="85">
        <v>125.0</v>
      </c>
      <c r="I161" s="188">
        <v>0.0</v>
      </c>
      <c r="J161" s="31" t="s">
        <v>457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46081.0</v>
      </c>
      <c r="B162" s="93"/>
      <c r="C162" s="84">
        <v>490.0</v>
      </c>
      <c r="D162" s="85">
        <v>490.0</v>
      </c>
      <c r="E162" s="49"/>
      <c r="F162" s="85">
        <v>6.0</v>
      </c>
      <c r="G162" s="113">
        <v>6.0</v>
      </c>
      <c r="H162" s="85">
        <v>81.66666666666667</v>
      </c>
      <c r="I162" s="188">
        <v>0.0</v>
      </c>
      <c r="J162" s="31" t="s">
        <v>451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46080.0</v>
      </c>
      <c r="B163" s="93"/>
      <c r="C163" s="84">
        <v>8674.6</v>
      </c>
      <c r="D163" s="85">
        <v>8674.6</v>
      </c>
      <c r="E163" s="49"/>
      <c r="F163" s="85">
        <v>27.0</v>
      </c>
      <c r="G163" s="113">
        <v>27.0</v>
      </c>
      <c r="H163" s="85">
        <v>321.2814814814815</v>
      </c>
      <c r="I163" s="188">
        <v>1488.7</v>
      </c>
      <c r="J163" s="31" t="s">
        <v>454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46079.0</v>
      </c>
      <c r="B164" s="93"/>
      <c r="C164" s="84">
        <v>10303.0</v>
      </c>
      <c r="D164" s="85">
        <v>10303.0</v>
      </c>
      <c r="E164" s="49"/>
      <c r="F164" s="85">
        <v>53.0</v>
      </c>
      <c r="G164" s="113">
        <v>53.0</v>
      </c>
      <c r="H164" s="85">
        <v>194.39622641509433</v>
      </c>
      <c r="I164" s="188">
        <v>702.18</v>
      </c>
      <c r="J164" s="31" t="s">
        <v>455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46078.0</v>
      </c>
      <c r="B165" s="93"/>
      <c r="C165" s="84">
        <v>2638.0</v>
      </c>
      <c r="D165" s="85">
        <v>2638.0</v>
      </c>
      <c r="E165" s="49"/>
      <c r="F165" s="85">
        <v>34.0</v>
      </c>
      <c r="G165" s="113">
        <v>34.0</v>
      </c>
      <c r="H165" s="85">
        <v>77.58823529411765</v>
      </c>
      <c r="I165" s="188">
        <v>584.89</v>
      </c>
      <c r="J165" s="31" t="s">
        <v>456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46077.0</v>
      </c>
      <c r="B166" s="93"/>
      <c r="C166" s="84">
        <v>8117.0</v>
      </c>
      <c r="D166" s="85">
        <v>8117.0</v>
      </c>
      <c r="E166" s="49"/>
      <c r="F166" s="85">
        <v>44.0</v>
      </c>
      <c r="G166" s="113">
        <v>44.0</v>
      </c>
      <c r="H166" s="85">
        <v>184.47727272727272</v>
      </c>
      <c r="I166" s="188">
        <v>0.0</v>
      </c>
      <c r="J166" s="31" t="s">
        <v>453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46075.0</v>
      </c>
      <c r="B167" s="93"/>
      <c r="C167" s="84">
        <v>98.0</v>
      </c>
      <c r="D167" s="85">
        <v>98.0</v>
      </c>
      <c r="E167" s="49"/>
      <c r="F167" s="85">
        <v>1.0</v>
      </c>
      <c r="G167" s="113">
        <v>1.0</v>
      </c>
      <c r="H167" s="85">
        <v>98.0</v>
      </c>
      <c r="I167" s="188">
        <v>0.0</v>
      </c>
      <c r="J167" s="31" t="s">
        <v>457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46074.0</v>
      </c>
      <c r="B168" s="84"/>
      <c r="C168" s="84">
        <v>342.0</v>
      </c>
      <c r="D168" s="85">
        <v>342.0</v>
      </c>
      <c r="E168" s="85"/>
      <c r="F168" s="85">
        <v>3.0</v>
      </c>
      <c r="G168" s="50">
        <v>3.0</v>
      </c>
      <c r="H168" s="178">
        <v>114.0</v>
      </c>
      <c r="I168" s="188">
        <v>0.0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46073.0</v>
      </c>
      <c r="B169" s="84"/>
      <c r="C169" s="84">
        <v>4476.4</v>
      </c>
      <c r="D169" s="85">
        <v>4476.4</v>
      </c>
      <c r="E169" s="85"/>
      <c r="F169" s="85">
        <v>28.0</v>
      </c>
      <c r="G169" s="50">
        <v>28.0</v>
      </c>
      <c r="H169" s="178">
        <v>159.87142857142857</v>
      </c>
      <c r="I169" s="188">
        <v>1613.66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46072.0</v>
      </c>
      <c r="B170" s="84"/>
      <c r="C170" s="84">
        <v>7905.0</v>
      </c>
      <c r="D170" s="85">
        <v>7905.0</v>
      </c>
      <c r="E170" s="85"/>
      <c r="F170" s="85">
        <v>39.0</v>
      </c>
      <c r="G170" s="50">
        <v>39.0</v>
      </c>
      <c r="H170" s="178">
        <v>202.69230769230768</v>
      </c>
      <c r="I170" s="188">
        <v>213.5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46071.0</v>
      </c>
      <c r="B171" s="84">
        <v>198.0</v>
      </c>
      <c r="C171" s="84">
        <v>5924.8</v>
      </c>
      <c r="D171" s="85">
        <v>6122.8</v>
      </c>
      <c r="E171" s="85">
        <v>1.0</v>
      </c>
      <c r="F171" s="85">
        <v>35.0</v>
      </c>
      <c r="G171" s="50">
        <v>36.0</v>
      </c>
      <c r="H171" s="178">
        <v>170.07777777777778</v>
      </c>
      <c r="I171" s="188">
        <v>224.07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46070.0</v>
      </c>
      <c r="B172" s="84"/>
      <c r="C172" s="84">
        <v>5611.0</v>
      </c>
      <c r="D172" s="85">
        <v>5611.0</v>
      </c>
      <c r="E172" s="85"/>
      <c r="F172" s="85">
        <v>31.0</v>
      </c>
      <c r="G172" s="50">
        <v>31.0</v>
      </c>
      <c r="H172" s="178">
        <v>181.0</v>
      </c>
      <c r="I172" s="188">
        <v>45.26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46069.0</v>
      </c>
      <c r="B173" s="84"/>
      <c r="C173" s="84">
        <v>6987.0</v>
      </c>
      <c r="D173" s="85">
        <v>6987.0</v>
      </c>
      <c r="E173" s="85"/>
      <c r="F173" s="85">
        <v>31.0</v>
      </c>
      <c r="G173" s="50">
        <v>31.0</v>
      </c>
      <c r="H173" s="178">
        <v>225.38709677419354</v>
      </c>
      <c r="I173" s="188">
        <v>0.0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46068.0</v>
      </c>
      <c r="B174" s="84"/>
      <c r="C174" s="84">
        <v>35.0</v>
      </c>
      <c r="D174" s="85">
        <v>35.0</v>
      </c>
      <c r="E174" s="85"/>
      <c r="F174" s="85">
        <v>1.0</v>
      </c>
      <c r="G174" s="50">
        <v>1.0</v>
      </c>
      <c r="H174" s="178">
        <v>35.0</v>
      </c>
      <c r="I174" s="188">
        <v>0.0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46067.0</v>
      </c>
      <c r="B175" s="84"/>
      <c r="C175" s="84">
        <v>480.0</v>
      </c>
      <c r="D175" s="85">
        <v>480.0</v>
      </c>
      <c r="E175" s="85"/>
      <c r="F175" s="85">
        <v>6.0</v>
      </c>
      <c r="G175" s="50">
        <v>6.0</v>
      </c>
      <c r="H175" s="178">
        <v>80.0</v>
      </c>
      <c r="I175" s="188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46066.0</v>
      </c>
      <c r="B176" s="47"/>
      <c r="C176" s="47">
        <v>9774.4</v>
      </c>
      <c r="D176" s="48">
        <v>9774.4</v>
      </c>
      <c r="E176" s="48"/>
      <c r="F176" s="85">
        <v>53.0</v>
      </c>
      <c r="G176" s="50">
        <v>53.0</v>
      </c>
      <c r="H176" s="178">
        <v>184.42264150943396</v>
      </c>
      <c r="I176" s="188">
        <v>690.48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46065.0</v>
      </c>
      <c r="B177" s="47"/>
      <c r="C177" s="47">
        <v>8557.8</v>
      </c>
      <c r="D177" s="48">
        <v>8557.8</v>
      </c>
      <c r="E177" s="48"/>
      <c r="F177" s="85">
        <v>41.0</v>
      </c>
      <c r="G177" s="54">
        <v>41.0</v>
      </c>
      <c r="H177" s="178">
        <v>208.72682926829268</v>
      </c>
      <c r="I177" s="188">
        <v>1018.16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5">
        <v>46064.0</v>
      </c>
      <c r="B178" s="47"/>
      <c r="C178" s="47">
        <v>8258.4</v>
      </c>
      <c r="D178" s="48">
        <v>8258.4</v>
      </c>
      <c r="E178" s="48"/>
      <c r="F178" s="85">
        <v>54.0</v>
      </c>
      <c r="G178" s="54">
        <v>54.0</v>
      </c>
      <c r="H178" s="178">
        <v>152.93333333333334</v>
      </c>
      <c r="I178" s="188">
        <v>120.67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46063.0</v>
      </c>
      <c r="B179" s="47"/>
      <c r="C179" s="47">
        <v>5713.0</v>
      </c>
      <c r="D179" s="48">
        <v>5713.0</v>
      </c>
      <c r="E179" s="48"/>
      <c r="F179" s="85">
        <v>34.0</v>
      </c>
      <c r="G179" s="54">
        <v>34.0</v>
      </c>
      <c r="H179" s="178">
        <v>168.02941176470588</v>
      </c>
      <c r="I179" s="188">
        <v>100.93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46062.0</v>
      </c>
      <c r="B180" s="47"/>
      <c r="C180" s="47">
        <v>5748.0</v>
      </c>
      <c r="D180" s="48">
        <v>5748.0</v>
      </c>
      <c r="E180" s="48"/>
      <c r="F180" s="85">
        <v>34.0</v>
      </c>
      <c r="G180" s="54">
        <v>34.0</v>
      </c>
      <c r="H180" s="178">
        <v>169.05882352941177</v>
      </c>
      <c r="I180" s="188">
        <v>0.0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46061.0</v>
      </c>
      <c r="B181" s="47"/>
      <c r="C181" s="47">
        <v>65.0</v>
      </c>
      <c r="D181" s="48">
        <v>65.0</v>
      </c>
      <c r="E181" s="48"/>
      <c r="F181" s="85">
        <v>1.0</v>
      </c>
      <c r="G181" s="54">
        <v>1.0</v>
      </c>
      <c r="H181" s="178">
        <v>65.0</v>
      </c>
      <c r="I181" s="188">
        <v>0.0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46060.0</v>
      </c>
      <c r="B182" s="47"/>
      <c r="C182" s="47">
        <v>125.0</v>
      </c>
      <c r="D182" s="48">
        <v>125.0</v>
      </c>
      <c r="E182" s="48"/>
      <c r="F182" s="85">
        <v>2.0</v>
      </c>
      <c r="G182" s="54">
        <v>2.0</v>
      </c>
      <c r="H182" s="178">
        <v>62.5</v>
      </c>
      <c r="I182" s="188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46059.0</v>
      </c>
      <c r="B183" s="47"/>
      <c r="C183" s="47">
        <v>7422.4</v>
      </c>
      <c r="D183" s="48">
        <v>7422.4</v>
      </c>
      <c r="E183" s="48"/>
      <c r="F183" s="85">
        <v>40.0</v>
      </c>
      <c r="G183" s="54">
        <v>40.0</v>
      </c>
      <c r="H183" s="178">
        <v>185.56</v>
      </c>
      <c r="I183" s="188">
        <v>2072.52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46058.0</v>
      </c>
      <c r="B184" s="47"/>
      <c r="C184" s="47">
        <v>8022.4</v>
      </c>
      <c r="D184" s="48">
        <v>8022.4</v>
      </c>
      <c r="E184" s="48"/>
      <c r="F184" s="85">
        <v>55.0</v>
      </c>
      <c r="G184" s="54">
        <v>55.0</v>
      </c>
      <c r="H184" s="178">
        <v>145.86181818181817</v>
      </c>
      <c r="I184" s="188">
        <v>277.65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46057.0</v>
      </c>
      <c r="B185" s="47"/>
      <c r="C185" s="47">
        <v>7603.4</v>
      </c>
      <c r="D185" s="48">
        <v>7603.4</v>
      </c>
      <c r="E185" s="48"/>
      <c r="F185" s="85">
        <v>41.0</v>
      </c>
      <c r="G185" s="54">
        <v>41.0</v>
      </c>
      <c r="H185" s="178">
        <v>185.44878048780487</v>
      </c>
      <c r="I185" s="188">
        <v>342.35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46056.0</v>
      </c>
      <c r="B186" s="47"/>
      <c r="C186" s="47">
        <v>6424.4</v>
      </c>
      <c r="D186" s="48">
        <v>6424.4</v>
      </c>
      <c r="E186" s="48"/>
      <c r="F186" s="85">
        <v>40.0</v>
      </c>
      <c r="G186" s="54">
        <v>40.0</v>
      </c>
      <c r="H186" s="178">
        <v>160.60999999999999</v>
      </c>
      <c r="I186" s="188">
        <v>360.87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46055.0</v>
      </c>
      <c r="B187" s="47"/>
      <c r="C187" s="47">
        <v>8224.0</v>
      </c>
      <c r="D187" s="48">
        <v>8224.0</v>
      </c>
      <c r="E187" s="48"/>
      <c r="F187" s="85">
        <v>46.0</v>
      </c>
      <c r="G187" s="54">
        <v>46.0</v>
      </c>
      <c r="H187" s="178">
        <v>178.7826086956522</v>
      </c>
      <c r="I187" s="188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46054.0</v>
      </c>
      <c r="B188" s="47"/>
      <c r="C188" s="47">
        <v>25.0</v>
      </c>
      <c r="D188" s="48">
        <v>25.0</v>
      </c>
      <c r="E188" s="48"/>
      <c r="F188" s="85">
        <v>1.0</v>
      </c>
      <c r="G188" s="54">
        <v>1.0</v>
      </c>
      <c r="H188" s="178">
        <v>25.0</v>
      </c>
      <c r="I188" s="188">
        <v>0.0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46052.0</v>
      </c>
      <c r="B189" s="47"/>
      <c r="C189" s="47">
        <v>7080.0</v>
      </c>
      <c r="D189" s="48">
        <v>7080.0</v>
      </c>
      <c r="E189" s="48"/>
      <c r="F189" s="85">
        <v>41.0</v>
      </c>
      <c r="G189" s="50">
        <v>41.0</v>
      </c>
      <c r="H189" s="178">
        <v>172.6829268292683</v>
      </c>
      <c r="I189" s="188">
        <v>1019.86</v>
      </c>
      <c r="J189" s="31" t="s">
        <v>454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46051.0</v>
      </c>
      <c r="B190" s="47"/>
      <c r="C190" s="47">
        <v>8209.0</v>
      </c>
      <c r="D190" s="48">
        <v>8209.0</v>
      </c>
      <c r="E190" s="48"/>
      <c r="F190" s="85">
        <v>45.0</v>
      </c>
      <c r="G190" s="50">
        <v>45.0</v>
      </c>
      <c r="H190" s="178">
        <v>182.42222222222222</v>
      </c>
      <c r="I190" s="188">
        <v>513.87</v>
      </c>
      <c r="J190" s="31" t="s">
        <v>455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46">
        <v>46050.0</v>
      </c>
      <c r="B191" s="47"/>
      <c r="C191" s="47">
        <v>10021.0</v>
      </c>
      <c r="D191" s="48">
        <v>10021.0</v>
      </c>
      <c r="E191" s="48"/>
      <c r="F191" s="85">
        <v>53.0</v>
      </c>
      <c r="G191" s="50">
        <v>53.0</v>
      </c>
      <c r="H191" s="178">
        <v>189.0754716981132</v>
      </c>
      <c r="I191" s="188">
        <v>131.54</v>
      </c>
      <c r="J191" s="31" t="s">
        <v>456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46">
        <v>46049.0</v>
      </c>
      <c r="B192" s="47"/>
      <c r="C192" s="47">
        <v>8241.8</v>
      </c>
      <c r="D192" s="48">
        <v>8241.8</v>
      </c>
      <c r="E192" s="48"/>
      <c r="F192" s="85">
        <v>42.0</v>
      </c>
      <c r="G192" s="50">
        <v>42.0</v>
      </c>
      <c r="H192" s="178">
        <v>196.23333333333332</v>
      </c>
      <c r="I192" s="188">
        <v>0.0</v>
      </c>
      <c r="J192" s="31" t="s">
        <v>453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46">
        <v>46048.0</v>
      </c>
      <c r="B193" s="47"/>
      <c r="C193" s="47">
        <v>7082.0</v>
      </c>
      <c r="D193" s="48">
        <v>7082.0</v>
      </c>
      <c r="E193" s="48"/>
      <c r="F193" s="85">
        <v>46.0</v>
      </c>
      <c r="G193" s="50">
        <v>46.0</v>
      </c>
      <c r="H193" s="178">
        <v>153.95652173913044</v>
      </c>
      <c r="I193" s="188">
        <v>0.0</v>
      </c>
      <c r="J193" s="31" t="s">
        <v>452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46047.0</v>
      </c>
      <c r="B194" s="47"/>
      <c r="C194" s="47">
        <v>190.0</v>
      </c>
      <c r="D194" s="48">
        <v>190.0</v>
      </c>
      <c r="E194" s="48"/>
      <c r="F194" s="85">
        <v>4.0</v>
      </c>
      <c r="G194" s="50">
        <v>4.0</v>
      </c>
      <c r="H194" s="178">
        <v>47.5</v>
      </c>
      <c r="I194" s="188">
        <v>0.0</v>
      </c>
      <c r="J194" s="31" t="s">
        <v>457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46045.0</v>
      </c>
      <c r="B195" s="47"/>
      <c r="C195" s="47">
        <v>8785.0</v>
      </c>
      <c r="D195" s="48">
        <v>8785.0</v>
      </c>
      <c r="E195" s="48"/>
      <c r="F195" s="85">
        <v>54.0</v>
      </c>
      <c r="G195" s="50">
        <v>54.0</v>
      </c>
      <c r="H195" s="178">
        <v>162.6851851851852</v>
      </c>
      <c r="I195" s="188">
        <v>1177.68</v>
      </c>
      <c r="J195" s="31" t="s">
        <v>454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46">
        <v>46044.0</v>
      </c>
      <c r="B196" s="47"/>
      <c r="C196" s="47">
        <v>10448.0</v>
      </c>
      <c r="D196" s="48">
        <v>10448.0</v>
      </c>
      <c r="E196" s="48"/>
      <c r="F196" s="85">
        <v>52.0</v>
      </c>
      <c r="G196" s="50">
        <v>52.0</v>
      </c>
      <c r="H196" s="178">
        <v>200.92307692307693</v>
      </c>
      <c r="I196" s="188">
        <v>68.85</v>
      </c>
      <c r="J196" s="31" t="s">
        <v>455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46">
        <v>46043.0</v>
      </c>
      <c r="B197" s="47"/>
      <c r="C197" s="47">
        <v>8518.9</v>
      </c>
      <c r="D197" s="48">
        <v>8518.9</v>
      </c>
      <c r="E197" s="48"/>
      <c r="F197" s="85">
        <v>52.0</v>
      </c>
      <c r="G197" s="50">
        <v>52.0</v>
      </c>
      <c r="H197" s="178">
        <v>163.825</v>
      </c>
      <c r="I197" s="188">
        <v>89.44</v>
      </c>
      <c r="J197" s="31" t="s">
        <v>456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46">
        <v>46042.0</v>
      </c>
      <c r="B198" s="47">
        <v>85.0</v>
      </c>
      <c r="C198" s="47">
        <v>7203.0</v>
      </c>
      <c r="D198" s="48">
        <v>7288.0</v>
      </c>
      <c r="E198" s="48">
        <v>1.0</v>
      </c>
      <c r="F198" s="85">
        <v>41.0</v>
      </c>
      <c r="G198" s="50">
        <v>42.0</v>
      </c>
      <c r="H198" s="178">
        <v>173.52380952380952</v>
      </c>
      <c r="I198" s="188">
        <v>0.0</v>
      </c>
      <c r="J198" s="31" t="s">
        <v>453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46">
        <v>46041.0</v>
      </c>
      <c r="B199" s="47"/>
      <c r="C199" s="47">
        <v>6996.0</v>
      </c>
      <c r="D199" s="48">
        <v>6996.0</v>
      </c>
      <c r="E199" s="48"/>
      <c r="F199" s="85">
        <v>37.0</v>
      </c>
      <c r="G199" s="50">
        <v>37.0</v>
      </c>
      <c r="H199" s="178">
        <v>189.0810810810811</v>
      </c>
      <c r="I199" s="188">
        <v>0.0</v>
      </c>
      <c r="J199" s="31" t="s">
        <v>452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46">
        <v>46040.0</v>
      </c>
      <c r="B200" s="47"/>
      <c r="C200" s="47">
        <v>198.0</v>
      </c>
      <c r="D200" s="48">
        <v>198.0</v>
      </c>
      <c r="E200" s="48"/>
      <c r="F200" s="85">
        <v>1.0</v>
      </c>
      <c r="G200" s="50">
        <v>1.0</v>
      </c>
      <c r="H200" s="178">
        <v>198.0</v>
      </c>
      <c r="I200" s="188">
        <v>2.06</v>
      </c>
      <c r="J200" s="31" t="s">
        <v>457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46">
        <v>46039.0</v>
      </c>
      <c r="B201" s="47"/>
      <c r="C201" s="47">
        <v>50.0</v>
      </c>
      <c r="D201" s="48">
        <v>50.0</v>
      </c>
      <c r="E201" s="48"/>
      <c r="F201" s="85">
        <v>1.0</v>
      </c>
      <c r="G201" s="50">
        <v>1.0</v>
      </c>
      <c r="H201" s="178">
        <v>50.0</v>
      </c>
      <c r="I201" s="188">
        <v>0.0</v>
      </c>
      <c r="J201" s="31" t="s">
        <v>451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46038.0</v>
      </c>
      <c r="B202" s="47"/>
      <c r="C202" s="47">
        <v>4636.8</v>
      </c>
      <c r="D202" s="48">
        <v>4636.8</v>
      </c>
      <c r="E202" s="48"/>
      <c r="F202" s="85">
        <v>28.0</v>
      </c>
      <c r="G202" s="50">
        <v>28.0</v>
      </c>
      <c r="H202" s="178">
        <v>165.6</v>
      </c>
      <c r="I202" s="188">
        <v>672.7</v>
      </c>
      <c r="J202" s="31" t="s">
        <v>454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46037.0</v>
      </c>
      <c r="B203" s="47"/>
      <c r="C203" s="47">
        <v>8364.0</v>
      </c>
      <c r="D203" s="48">
        <v>8364.0</v>
      </c>
      <c r="E203" s="48"/>
      <c r="F203" s="85">
        <v>20.0</v>
      </c>
      <c r="G203" s="50">
        <v>20.0</v>
      </c>
      <c r="H203" s="178">
        <v>418.2</v>
      </c>
      <c r="I203" s="188">
        <v>105.81</v>
      </c>
      <c r="J203" s="31" t="s">
        <v>455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46036.0</v>
      </c>
      <c r="B204" s="47"/>
      <c r="C204" s="47">
        <v>6733.6</v>
      </c>
      <c r="D204" s="48">
        <v>6733.6</v>
      </c>
      <c r="E204" s="48"/>
      <c r="F204" s="85">
        <v>31.0</v>
      </c>
      <c r="G204" s="54">
        <v>31.0</v>
      </c>
      <c r="H204" s="178">
        <v>217.21290322580646</v>
      </c>
      <c r="I204" s="188">
        <v>137.92</v>
      </c>
      <c r="J204" s="31" t="s">
        <v>456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46035.0</v>
      </c>
      <c r="B205" s="47"/>
      <c r="C205" s="47">
        <v>8488.6</v>
      </c>
      <c r="D205" s="48">
        <v>8488.6</v>
      </c>
      <c r="E205" s="48"/>
      <c r="F205" s="85">
        <v>44.0</v>
      </c>
      <c r="G205" s="54">
        <v>44.0</v>
      </c>
      <c r="H205" s="178">
        <v>192.9227272727273</v>
      </c>
      <c r="I205" s="188">
        <v>0.0</v>
      </c>
      <c r="J205" s="31" t="s">
        <v>453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46034.0</v>
      </c>
      <c r="B206" s="47"/>
      <c r="C206" s="47">
        <v>5549.0</v>
      </c>
      <c r="D206" s="48">
        <v>5549.0</v>
      </c>
      <c r="E206" s="48"/>
      <c r="F206" s="85">
        <v>29.0</v>
      </c>
      <c r="G206" s="50">
        <v>29.0</v>
      </c>
      <c r="H206" s="178">
        <v>191.3448275862069</v>
      </c>
      <c r="I206" s="188">
        <v>0.0</v>
      </c>
      <c r="J206" s="31" t="s">
        <v>452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46">
        <v>46032.0</v>
      </c>
      <c r="B207" s="47"/>
      <c r="C207" s="47">
        <v>110.0</v>
      </c>
      <c r="D207" s="48">
        <v>110.0</v>
      </c>
      <c r="E207" s="48"/>
      <c r="F207" s="85">
        <v>1.0</v>
      </c>
      <c r="G207" s="50">
        <v>1.0</v>
      </c>
      <c r="H207" s="178">
        <v>110.0</v>
      </c>
      <c r="I207" s="188">
        <v>0.0</v>
      </c>
      <c r="J207" s="31" t="s">
        <v>451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46030.0</v>
      </c>
      <c r="B208" s="47"/>
      <c r="C208" s="47">
        <v>90.0</v>
      </c>
      <c r="D208" s="48">
        <v>90.0</v>
      </c>
      <c r="E208" s="48"/>
      <c r="F208" s="85">
        <v>1.0</v>
      </c>
      <c r="G208" s="50">
        <v>1.0</v>
      </c>
      <c r="H208" s="85">
        <v>90.0</v>
      </c>
      <c r="I208" s="188">
        <v>0.0</v>
      </c>
      <c r="J208" s="31" t="s">
        <v>455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46028.0</v>
      </c>
      <c r="B209" s="47"/>
      <c r="C209" s="47">
        <v>35.0</v>
      </c>
      <c r="D209" s="48">
        <v>35.0</v>
      </c>
      <c r="E209" s="48"/>
      <c r="F209" s="85">
        <v>1.0</v>
      </c>
      <c r="G209" s="50">
        <v>1.0</v>
      </c>
      <c r="H209" s="85">
        <v>35.0</v>
      </c>
      <c r="I209" s="188">
        <v>0.0</v>
      </c>
      <c r="J209" s="31" t="s">
        <v>453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46026.0</v>
      </c>
      <c r="B210" s="47"/>
      <c r="C210" s="47">
        <v>50.0</v>
      </c>
      <c r="D210" s="48">
        <v>50.0</v>
      </c>
      <c r="E210" s="48"/>
      <c r="F210" s="85">
        <v>1.0</v>
      </c>
      <c r="G210" s="50">
        <v>1.0</v>
      </c>
      <c r="H210" s="85">
        <v>50.0</v>
      </c>
      <c r="I210" s="188">
        <v>0.0</v>
      </c>
      <c r="J210" s="31" t="s">
        <v>457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46024.0</v>
      </c>
      <c r="B211" s="47"/>
      <c r="C211" s="47">
        <v>140.0</v>
      </c>
      <c r="D211" s="48">
        <v>140.0</v>
      </c>
      <c r="E211" s="48"/>
      <c r="F211" s="85">
        <v>1.0</v>
      </c>
      <c r="G211" s="50">
        <v>1.0</v>
      </c>
      <c r="H211" s="85">
        <v>140.0</v>
      </c>
      <c r="I211" s="188">
        <v>0.0</v>
      </c>
      <c r="J211" s="31" t="s">
        <v>454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20.0</v>
      </c>
      <c r="C1" s="205" t="s">
        <v>255</v>
      </c>
      <c r="D1" s="221">
        <v>45901.0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703.2395348837209</v>
      </c>
      <c r="C2" s="33">
        <v>15735.080743243238</v>
      </c>
      <c r="D2" s="33">
        <v>15616.14738562091</v>
      </c>
      <c r="E2" s="33">
        <v>3.1511627906976742</v>
      </c>
      <c r="F2" s="33">
        <v>72.51351351351352</v>
      </c>
      <c r="G2" s="34">
        <v>71.91503267973856</v>
      </c>
      <c r="H2" s="33">
        <v>217.7926617229366</v>
      </c>
      <c r="I2" s="185">
        <v>610.6281081081081</v>
      </c>
      <c r="J2" s="28"/>
      <c r="K2" s="195">
        <f>SUM(L2:Q2)</f>
        <v>3606</v>
      </c>
      <c r="L2" s="196">
        <v>1880.0</v>
      </c>
      <c r="M2" s="197">
        <v>1426.0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84">
        <v>199.0</v>
      </c>
      <c r="C4" s="84">
        <v>6480.8</v>
      </c>
      <c r="D4" s="85">
        <v>6679.8</v>
      </c>
      <c r="E4" s="85">
        <v>2.0</v>
      </c>
      <c r="F4" s="85">
        <v>24.0</v>
      </c>
      <c r="G4" s="113">
        <v>26.0</v>
      </c>
      <c r="H4" s="85">
        <v>256.9153846153846</v>
      </c>
      <c r="I4" s="188">
        <v>1035.08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6413.2</v>
      </c>
      <c r="D5" s="85">
        <v>6413.2</v>
      </c>
      <c r="E5" s="49"/>
      <c r="F5" s="85">
        <v>37.0</v>
      </c>
      <c r="G5" s="113">
        <v>37.0</v>
      </c>
      <c r="H5" s="85">
        <v>173.32972972972973</v>
      </c>
      <c r="I5" s="188">
        <v>521.24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757.0</v>
      </c>
      <c r="C6" s="84">
        <v>13421.5</v>
      </c>
      <c r="D6" s="85">
        <v>14178.5</v>
      </c>
      <c r="E6" s="85">
        <v>4.0</v>
      </c>
      <c r="F6" s="85">
        <v>57.0</v>
      </c>
      <c r="G6" s="113">
        <v>61.0</v>
      </c>
      <c r="H6" s="85">
        <v>232.4344262295082</v>
      </c>
      <c r="I6" s="188">
        <v>77.23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877.0</v>
      </c>
      <c r="C7" s="84">
        <v>13774.0</v>
      </c>
      <c r="D7" s="85">
        <v>14651.0</v>
      </c>
      <c r="E7" s="85">
        <v>4.0</v>
      </c>
      <c r="F7" s="85">
        <v>62.0</v>
      </c>
      <c r="G7" s="113">
        <v>66.0</v>
      </c>
      <c r="H7" s="85">
        <v>221.9848484848485</v>
      </c>
      <c r="I7" s="188">
        <v>298.85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1425.0</v>
      </c>
      <c r="C8" s="84">
        <v>12962.6</v>
      </c>
      <c r="D8" s="85">
        <v>14387.6</v>
      </c>
      <c r="E8" s="85">
        <v>9.0</v>
      </c>
      <c r="F8" s="85">
        <v>61.0</v>
      </c>
      <c r="G8" s="113">
        <v>70.0</v>
      </c>
      <c r="H8" s="85">
        <v>205.53714285714287</v>
      </c>
      <c r="I8" s="188">
        <v>1062.69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439.0</v>
      </c>
      <c r="C9" s="84">
        <v>16590.9</v>
      </c>
      <c r="D9" s="85">
        <v>17029.9</v>
      </c>
      <c r="E9" s="85">
        <v>3.0</v>
      </c>
      <c r="F9" s="85">
        <v>69.0</v>
      </c>
      <c r="G9" s="113">
        <v>72.0</v>
      </c>
      <c r="H9" s="85">
        <v>236.5263888888889</v>
      </c>
      <c r="I9" s="188">
        <v>3287.14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174.0</v>
      </c>
      <c r="C10" s="84">
        <v>12103.0</v>
      </c>
      <c r="D10" s="85">
        <v>12277.0</v>
      </c>
      <c r="E10" s="85">
        <v>1.0</v>
      </c>
      <c r="F10" s="85">
        <v>54.0</v>
      </c>
      <c r="G10" s="113">
        <v>55.0</v>
      </c>
      <c r="H10" s="85">
        <v>223.21818181818182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6598.6</v>
      </c>
      <c r="D11" s="85">
        <v>6598.6</v>
      </c>
      <c r="E11" s="49"/>
      <c r="F11" s="85">
        <v>29.0</v>
      </c>
      <c r="G11" s="113">
        <v>29.0</v>
      </c>
      <c r="H11" s="85">
        <v>227.53793103448277</v>
      </c>
      <c r="I11" s="188">
        <v>42.34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8928.41</v>
      </c>
      <c r="D12" s="85">
        <v>8928.41</v>
      </c>
      <c r="E12" s="49"/>
      <c r="F12" s="85">
        <v>40.0</v>
      </c>
      <c r="G12" s="113">
        <v>40.0</v>
      </c>
      <c r="H12" s="85">
        <v>223.21025</v>
      </c>
      <c r="I12" s="188">
        <v>260.84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84">
        <v>318.0</v>
      </c>
      <c r="C13" s="84">
        <v>12613.0</v>
      </c>
      <c r="D13" s="85">
        <v>12931.0</v>
      </c>
      <c r="E13" s="85">
        <v>1.0</v>
      </c>
      <c r="F13" s="85">
        <v>60.0</v>
      </c>
      <c r="G13" s="113">
        <v>61.0</v>
      </c>
      <c r="H13" s="85">
        <v>211.98360655737704</v>
      </c>
      <c r="I13" s="188">
        <v>308.06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422.0</v>
      </c>
      <c r="C14" s="84">
        <v>15238.8</v>
      </c>
      <c r="D14" s="85">
        <v>15660.8</v>
      </c>
      <c r="E14" s="85">
        <v>2.0</v>
      </c>
      <c r="F14" s="85">
        <v>64.0</v>
      </c>
      <c r="G14" s="113">
        <v>66.0</v>
      </c>
      <c r="H14" s="85">
        <v>237.28484848484848</v>
      </c>
      <c r="I14" s="188">
        <v>423.23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768.0</v>
      </c>
      <c r="C15" s="84">
        <v>14983.05</v>
      </c>
      <c r="D15" s="85">
        <v>15751.05</v>
      </c>
      <c r="E15" s="85">
        <v>4.0</v>
      </c>
      <c r="F15" s="85">
        <v>55.0</v>
      </c>
      <c r="G15" s="113">
        <v>59.0</v>
      </c>
      <c r="H15" s="85">
        <v>266.9669491525424</v>
      </c>
      <c r="I15" s="188">
        <v>126.51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v>526.0</v>
      </c>
      <c r="C16" s="84">
        <v>7252.65</v>
      </c>
      <c r="D16" s="85">
        <v>7778.65</v>
      </c>
      <c r="E16" s="85">
        <v>3.0</v>
      </c>
      <c r="F16" s="85">
        <v>35.0</v>
      </c>
      <c r="G16" s="113">
        <v>38.0</v>
      </c>
      <c r="H16" s="85">
        <v>204.70131578947368</v>
      </c>
      <c r="I16" s="188">
        <v>1081.93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84">
        <v>158.0</v>
      </c>
      <c r="C17" s="84">
        <v>12289.0</v>
      </c>
      <c r="D17" s="85">
        <v>12447.0</v>
      </c>
      <c r="E17" s="85">
        <v>1.0</v>
      </c>
      <c r="F17" s="85">
        <v>54.0</v>
      </c>
      <c r="G17" s="113">
        <v>55.0</v>
      </c>
      <c r="H17" s="85">
        <v>226.3090909090909</v>
      </c>
      <c r="I17" s="188">
        <v>1666.64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84">
        <v>195.0</v>
      </c>
      <c r="C18" s="84">
        <v>7761.65</v>
      </c>
      <c r="D18" s="85">
        <v>7956.65</v>
      </c>
      <c r="E18" s="85">
        <v>1.0</v>
      </c>
      <c r="F18" s="85">
        <v>33.0</v>
      </c>
      <c r="G18" s="113">
        <v>34.0</v>
      </c>
      <c r="H18" s="85">
        <v>234.0191176470588</v>
      </c>
      <c r="I18" s="188">
        <v>1204.94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84">
        <v>237.0</v>
      </c>
      <c r="C19" s="84">
        <v>5449.25</v>
      </c>
      <c r="D19" s="85">
        <v>5686.25</v>
      </c>
      <c r="E19" s="85">
        <v>1.0</v>
      </c>
      <c r="F19" s="85">
        <v>24.0</v>
      </c>
      <c r="G19" s="113">
        <v>25.0</v>
      </c>
      <c r="H19" s="85">
        <v>227.45</v>
      </c>
      <c r="I19" s="188">
        <v>1045.91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46241.0</v>
      </c>
      <c r="B20" s="84">
        <v>135.0</v>
      </c>
      <c r="C20" s="84">
        <v>10143.4</v>
      </c>
      <c r="D20" s="85">
        <v>10278.4</v>
      </c>
      <c r="E20" s="85">
        <v>1.0</v>
      </c>
      <c r="F20" s="85">
        <v>45.0</v>
      </c>
      <c r="G20" s="113">
        <v>46.0</v>
      </c>
      <c r="H20" s="85">
        <v>223.44347826086957</v>
      </c>
      <c r="I20" s="188">
        <v>2671.03</v>
      </c>
      <c r="J20" s="31" t="s">
        <v>454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46240.0</v>
      </c>
      <c r="B21" s="84">
        <v>512.0</v>
      </c>
      <c r="C21" s="84">
        <v>12681.0</v>
      </c>
      <c r="D21" s="85">
        <v>13193.0</v>
      </c>
      <c r="E21" s="85">
        <v>3.0</v>
      </c>
      <c r="F21" s="85">
        <v>55.0</v>
      </c>
      <c r="G21" s="113">
        <v>58.0</v>
      </c>
      <c r="H21" s="85">
        <v>227.4655172413793</v>
      </c>
      <c r="I21" s="188">
        <v>805.73</v>
      </c>
      <c r="J21" s="31" t="s">
        <v>455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46239.0</v>
      </c>
      <c r="B22" s="84">
        <v>490.0</v>
      </c>
      <c r="C22" s="84">
        <v>16904.8</v>
      </c>
      <c r="D22" s="85">
        <v>17394.8</v>
      </c>
      <c r="E22" s="85">
        <v>3.0</v>
      </c>
      <c r="F22" s="85">
        <v>77.0</v>
      </c>
      <c r="G22" s="113">
        <v>80.0</v>
      </c>
      <c r="H22" s="85">
        <v>217.435</v>
      </c>
      <c r="I22" s="188">
        <v>1596.22</v>
      </c>
      <c r="J22" s="31" t="s">
        <v>456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46238.0</v>
      </c>
      <c r="B23" s="84">
        <v>438.0</v>
      </c>
      <c r="C23" s="84">
        <v>16369.6</v>
      </c>
      <c r="D23" s="85">
        <v>16807.6</v>
      </c>
      <c r="E23" s="85">
        <v>2.0</v>
      </c>
      <c r="F23" s="85">
        <v>74.0</v>
      </c>
      <c r="G23" s="113">
        <v>76.0</v>
      </c>
      <c r="H23" s="85">
        <v>221.15263157894734</v>
      </c>
      <c r="I23" s="188">
        <v>2064.41</v>
      </c>
      <c r="J23" s="31" t="s">
        <v>453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46237.0</v>
      </c>
      <c r="B24" s="84">
        <v>277.0</v>
      </c>
      <c r="C24" s="84">
        <v>14226.8</v>
      </c>
      <c r="D24" s="85">
        <v>14503.8</v>
      </c>
      <c r="E24" s="85">
        <v>2.0</v>
      </c>
      <c r="F24" s="85">
        <v>67.0</v>
      </c>
      <c r="G24" s="113">
        <v>69.0</v>
      </c>
      <c r="H24" s="85">
        <v>210.2</v>
      </c>
      <c r="I24" s="188">
        <v>3676.36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46236.0</v>
      </c>
      <c r="B25" s="84">
        <v>356.0</v>
      </c>
      <c r="C25" s="84">
        <v>4457.4</v>
      </c>
      <c r="D25" s="85">
        <v>4813.4</v>
      </c>
      <c r="E25" s="85">
        <v>3.0</v>
      </c>
      <c r="F25" s="85">
        <v>18.0</v>
      </c>
      <c r="G25" s="113">
        <v>21.0</v>
      </c>
      <c r="H25" s="85">
        <v>229.2095238095238</v>
      </c>
      <c r="I25" s="188">
        <v>1948.34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46235.0</v>
      </c>
      <c r="B26" s="84">
        <v>212.0</v>
      </c>
      <c r="C26" s="84">
        <v>7136.8</v>
      </c>
      <c r="D26" s="85">
        <v>7348.8</v>
      </c>
      <c r="E26" s="85">
        <v>1.0</v>
      </c>
      <c r="F26" s="85">
        <v>36.0</v>
      </c>
      <c r="G26" s="113">
        <v>37.0</v>
      </c>
      <c r="H26" s="85">
        <v>198.61621621621623</v>
      </c>
      <c r="I26" s="188">
        <v>1327.09</v>
      </c>
      <c r="J26" s="31" t="s">
        <v>451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46234.0</v>
      </c>
      <c r="B27" s="84">
        <v>1699.0</v>
      </c>
      <c r="C27" s="84">
        <v>0.0</v>
      </c>
      <c r="D27" s="85">
        <v>1699.0</v>
      </c>
      <c r="E27" s="85">
        <v>7.0</v>
      </c>
      <c r="F27" s="85">
        <v>0.0</v>
      </c>
      <c r="G27" s="113">
        <v>7.0</v>
      </c>
      <c r="H27" s="85">
        <v>242.71428571428572</v>
      </c>
      <c r="I27" s="188">
        <v>1132.44</v>
      </c>
      <c r="J27" s="31" t="s">
        <v>454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46233.0</v>
      </c>
      <c r="B28" s="84">
        <v>719.0</v>
      </c>
      <c r="C28" s="84">
        <v>11133.2</v>
      </c>
      <c r="D28" s="85">
        <v>11852.2</v>
      </c>
      <c r="E28" s="85">
        <v>4.0</v>
      </c>
      <c r="F28" s="85">
        <v>51.0</v>
      </c>
      <c r="G28" s="113">
        <v>55.0</v>
      </c>
      <c r="H28" s="85">
        <v>215.49454545454546</v>
      </c>
      <c r="I28" s="188">
        <v>505.47</v>
      </c>
      <c r="J28" s="31" t="s">
        <v>455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46232.0</v>
      </c>
      <c r="B29" s="84">
        <v>739.0</v>
      </c>
      <c r="C29" s="84">
        <v>16052.8</v>
      </c>
      <c r="D29" s="85">
        <v>16791.8</v>
      </c>
      <c r="E29" s="85">
        <v>3.0</v>
      </c>
      <c r="F29" s="85">
        <v>73.0</v>
      </c>
      <c r="G29" s="113">
        <v>76.0</v>
      </c>
      <c r="H29" s="85">
        <v>220.94473684210524</v>
      </c>
      <c r="I29" s="188">
        <v>936.92</v>
      </c>
      <c r="J29" s="31" t="s">
        <v>456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46231.0</v>
      </c>
      <c r="B30" s="84">
        <v>1085.4</v>
      </c>
      <c r="C30" s="84">
        <v>14338.2</v>
      </c>
      <c r="D30" s="85">
        <v>15423.6</v>
      </c>
      <c r="E30" s="85">
        <v>6.0</v>
      </c>
      <c r="F30" s="85">
        <v>56.0</v>
      </c>
      <c r="G30" s="113">
        <v>62.0</v>
      </c>
      <c r="H30" s="85">
        <v>248.76774193548388</v>
      </c>
      <c r="I30" s="188">
        <v>1305.22</v>
      </c>
      <c r="J30" s="31" t="s">
        <v>453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46230.0</v>
      </c>
      <c r="B31" s="84">
        <v>935.2</v>
      </c>
      <c r="C31" s="84">
        <v>18023.0</v>
      </c>
      <c r="D31" s="85">
        <v>18958.2</v>
      </c>
      <c r="E31" s="85">
        <v>4.0</v>
      </c>
      <c r="F31" s="85">
        <v>86.0</v>
      </c>
      <c r="G31" s="113">
        <v>90.0</v>
      </c>
      <c r="H31" s="85">
        <v>210.64666666666668</v>
      </c>
      <c r="I31" s="188">
        <v>979.38</v>
      </c>
      <c r="J31" s="31" t="s">
        <v>452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46229.0</v>
      </c>
      <c r="B32" s="84">
        <v>1495.4</v>
      </c>
      <c r="C32" s="84">
        <v>5457.8</v>
      </c>
      <c r="D32" s="85">
        <v>6953.200000000001</v>
      </c>
      <c r="E32" s="85">
        <v>7.0</v>
      </c>
      <c r="F32" s="85">
        <v>23.0</v>
      </c>
      <c r="G32" s="113">
        <v>30.0</v>
      </c>
      <c r="H32" s="85">
        <v>231.77333333333337</v>
      </c>
      <c r="I32" s="188">
        <v>2729.52</v>
      </c>
      <c r="J32" s="31" t="s">
        <v>457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46228.0</v>
      </c>
      <c r="B33" s="84">
        <v>4786.400000000001</v>
      </c>
      <c r="C33" s="93"/>
      <c r="D33" s="85">
        <v>4786.400000000001</v>
      </c>
      <c r="E33" s="85">
        <v>25.0</v>
      </c>
      <c r="F33" s="49"/>
      <c r="G33" s="113">
        <v>25.0</v>
      </c>
      <c r="H33" s="85">
        <v>191.45600000000002</v>
      </c>
      <c r="I33" s="189"/>
      <c r="J33" s="31" t="s">
        <v>451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46227.0</v>
      </c>
      <c r="B34" s="84">
        <v>308.0</v>
      </c>
      <c r="C34" s="84">
        <v>13276.0</v>
      </c>
      <c r="D34" s="85">
        <v>13584.0</v>
      </c>
      <c r="E34" s="85">
        <v>2.0</v>
      </c>
      <c r="F34" s="85">
        <v>63.0</v>
      </c>
      <c r="G34" s="113">
        <v>65.0</v>
      </c>
      <c r="H34" s="85">
        <v>208.98461538461538</v>
      </c>
      <c r="I34" s="188">
        <v>519.55</v>
      </c>
      <c r="J34" s="31" t="s">
        <v>454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46226.0</v>
      </c>
      <c r="B35" s="84">
        <v>363.0</v>
      </c>
      <c r="C35" s="84">
        <v>17419.0</v>
      </c>
      <c r="D35" s="85">
        <v>17782.0</v>
      </c>
      <c r="E35" s="85">
        <v>2.0</v>
      </c>
      <c r="F35" s="85">
        <v>74.0</v>
      </c>
      <c r="G35" s="113">
        <v>76.0</v>
      </c>
      <c r="H35" s="85">
        <v>233.97368421052633</v>
      </c>
      <c r="I35" s="188">
        <v>91.83</v>
      </c>
      <c r="J35" s="31" t="s">
        <v>455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46225.0</v>
      </c>
      <c r="B36" s="84">
        <v>873.0</v>
      </c>
      <c r="C36" s="84">
        <v>16885.0</v>
      </c>
      <c r="D36" s="85">
        <v>17758.0</v>
      </c>
      <c r="E36" s="85">
        <v>3.0</v>
      </c>
      <c r="F36" s="85">
        <v>78.0</v>
      </c>
      <c r="G36" s="113">
        <v>81.0</v>
      </c>
      <c r="H36" s="85">
        <v>219.23456790123456</v>
      </c>
      <c r="I36" s="188">
        <v>47.13</v>
      </c>
      <c r="J36" s="31" t="s">
        <v>456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46224.0</v>
      </c>
      <c r="B37" s="84">
        <v>554.0</v>
      </c>
      <c r="C37" s="84">
        <v>17515.05</v>
      </c>
      <c r="D37" s="85">
        <v>18069.05</v>
      </c>
      <c r="E37" s="85">
        <v>3.0</v>
      </c>
      <c r="F37" s="85">
        <v>78.0</v>
      </c>
      <c r="G37" s="113">
        <v>81.0</v>
      </c>
      <c r="H37" s="85">
        <v>223.0746913580247</v>
      </c>
      <c r="I37" s="188">
        <v>61.02</v>
      </c>
      <c r="J37" s="31" t="s">
        <v>453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46223.0</v>
      </c>
      <c r="B38" s="84">
        <v>889.0</v>
      </c>
      <c r="C38" s="84">
        <v>14217.2</v>
      </c>
      <c r="D38" s="85">
        <v>15106.2</v>
      </c>
      <c r="E38" s="85">
        <v>6.0</v>
      </c>
      <c r="F38" s="85">
        <v>54.0</v>
      </c>
      <c r="G38" s="113">
        <v>60.0</v>
      </c>
      <c r="H38" s="85">
        <v>251.77</v>
      </c>
      <c r="I38" s="188">
        <v>3.6</v>
      </c>
      <c r="J38" s="31" t="s">
        <v>452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46222.0</v>
      </c>
      <c r="B39" s="84">
        <v>98.0</v>
      </c>
      <c r="C39" s="84">
        <v>7472.6</v>
      </c>
      <c r="D39" s="85">
        <v>7570.6</v>
      </c>
      <c r="E39" s="85">
        <v>1.0</v>
      </c>
      <c r="F39" s="85">
        <v>31.0</v>
      </c>
      <c r="G39" s="113">
        <v>32.0</v>
      </c>
      <c r="H39" s="85">
        <v>236.58125</v>
      </c>
      <c r="I39" s="188">
        <v>173.0</v>
      </c>
      <c r="J39" s="31" t="s">
        <v>457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46221.0</v>
      </c>
      <c r="B40" s="84">
        <v>172.0</v>
      </c>
      <c r="C40" s="84">
        <v>7569.8</v>
      </c>
      <c r="D40" s="85">
        <v>7741.8</v>
      </c>
      <c r="E40" s="85">
        <v>1.0</v>
      </c>
      <c r="F40" s="85">
        <v>34.0</v>
      </c>
      <c r="G40" s="113">
        <v>35.0</v>
      </c>
      <c r="H40" s="85">
        <v>221.1942857142857</v>
      </c>
      <c r="I40" s="188">
        <v>170.74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46220.0</v>
      </c>
      <c r="B41" s="84">
        <v>1109.0</v>
      </c>
      <c r="C41" s="84">
        <v>19857.7</v>
      </c>
      <c r="D41" s="85">
        <v>20966.7</v>
      </c>
      <c r="E41" s="85">
        <v>6.0</v>
      </c>
      <c r="F41" s="85">
        <v>88.0</v>
      </c>
      <c r="G41" s="113">
        <v>94.0</v>
      </c>
      <c r="H41" s="85">
        <v>223.05</v>
      </c>
      <c r="I41" s="188">
        <v>264.96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46219.0</v>
      </c>
      <c r="B42" s="93"/>
      <c r="C42" s="84">
        <v>18750.0</v>
      </c>
      <c r="D42" s="85">
        <v>18750.0</v>
      </c>
      <c r="E42" s="49"/>
      <c r="F42" s="85">
        <v>86.0</v>
      </c>
      <c r="G42" s="113">
        <v>86.0</v>
      </c>
      <c r="H42" s="85">
        <v>218.02325581395348</v>
      </c>
      <c r="I42" s="188">
        <v>165.12</v>
      </c>
      <c r="J42" s="31" t="s">
        <v>455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46218.0</v>
      </c>
      <c r="B43" s="84">
        <v>196.0</v>
      </c>
      <c r="C43" s="84">
        <v>18716.6</v>
      </c>
      <c r="D43" s="85">
        <v>18912.6</v>
      </c>
      <c r="E43" s="85">
        <v>1.0</v>
      </c>
      <c r="F43" s="85">
        <v>86.0</v>
      </c>
      <c r="G43" s="113">
        <v>87.0</v>
      </c>
      <c r="H43" s="85">
        <v>217.3862068965517</v>
      </c>
      <c r="I43" s="188">
        <v>65.36</v>
      </c>
      <c r="J43" s="31" t="s">
        <v>456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46217.0</v>
      </c>
      <c r="B44" s="93"/>
      <c r="C44" s="84">
        <v>18088.0</v>
      </c>
      <c r="D44" s="85">
        <v>18088.0</v>
      </c>
      <c r="E44" s="49"/>
      <c r="F44" s="85">
        <v>74.0</v>
      </c>
      <c r="G44" s="113">
        <v>74.0</v>
      </c>
      <c r="H44" s="85">
        <v>244.43243243243242</v>
      </c>
      <c r="I44" s="188">
        <v>1528.07</v>
      </c>
      <c r="J44" s="31" t="s">
        <v>453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46216.0</v>
      </c>
      <c r="B45" s="93"/>
      <c r="C45" s="84">
        <v>16370.4</v>
      </c>
      <c r="D45" s="85">
        <v>16370.4</v>
      </c>
      <c r="E45" s="49"/>
      <c r="F45" s="85">
        <v>78.0</v>
      </c>
      <c r="G45" s="113">
        <v>78.0</v>
      </c>
      <c r="H45" s="85">
        <v>209.87692307692308</v>
      </c>
      <c r="I45" s="188">
        <v>1011.23</v>
      </c>
      <c r="J45" s="31" t="s">
        <v>452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46215.0</v>
      </c>
      <c r="B46" s="84">
        <v>572.0</v>
      </c>
      <c r="C46" s="93"/>
      <c r="D46" s="85">
        <v>572.0</v>
      </c>
      <c r="E46" s="85">
        <v>2.0</v>
      </c>
      <c r="F46" s="49"/>
      <c r="G46" s="113">
        <v>2.0</v>
      </c>
      <c r="H46" s="85">
        <v>286.0</v>
      </c>
      <c r="I46" s="189"/>
      <c r="J46" s="31" t="s">
        <v>457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46214.0</v>
      </c>
      <c r="B47" s="93"/>
      <c r="C47" s="84">
        <v>7852.6</v>
      </c>
      <c r="D47" s="85">
        <v>7852.6</v>
      </c>
      <c r="E47" s="49"/>
      <c r="F47" s="85">
        <v>36.0</v>
      </c>
      <c r="G47" s="113">
        <v>36.0</v>
      </c>
      <c r="H47" s="85">
        <v>218.1277777777778</v>
      </c>
      <c r="I47" s="188">
        <v>532.07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46213.0</v>
      </c>
      <c r="B48" s="93"/>
      <c r="C48" s="84">
        <v>12599.9</v>
      </c>
      <c r="D48" s="85">
        <v>12599.9</v>
      </c>
      <c r="E48" s="49"/>
      <c r="F48" s="85">
        <v>65.0</v>
      </c>
      <c r="G48" s="113">
        <v>65.0</v>
      </c>
      <c r="H48" s="85">
        <v>193.84461538461537</v>
      </c>
      <c r="I48" s="188">
        <v>363.45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46212.0</v>
      </c>
      <c r="B49" s="84">
        <v>2776.0</v>
      </c>
      <c r="C49" s="84">
        <v>14478.4</v>
      </c>
      <c r="D49" s="85">
        <v>17254.4</v>
      </c>
      <c r="E49" s="85">
        <v>13.0</v>
      </c>
      <c r="F49" s="85">
        <v>65.0</v>
      </c>
      <c r="G49" s="113">
        <v>78.0</v>
      </c>
      <c r="H49" s="85">
        <v>221.21025641025642</v>
      </c>
      <c r="I49" s="188">
        <v>194.63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46211.0</v>
      </c>
      <c r="B50" s="84">
        <v>181.0</v>
      </c>
      <c r="C50" s="84">
        <v>15678.8</v>
      </c>
      <c r="D50" s="85">
        <v>15859.8</v>
      </c>
      <c r="E50" s="85">
        <v>1.0</v>
      </c>
      <c r="F50" s="85">
        <v>79.0</v>
      </c>
      <c r="G50" s="113">
        <v>80.0</v>
      </c>
      <c r="H50" s="85">
        <v>198.2475</v>
      </c>
      <c r="I50" s="188">
        <v>485.35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46210.0</v>
      </c>
      <c r="B51" s="93"/>
      <c r="C51" s="84">
        <v>16865.0</v>
      </c>
      <c r="D51" s="85">
        <v>16865.0</v>
      </c>
      <c r="E51" s="49"/>
      <c r="F51" s="85">
        <v>86.0</v>
      </c>
      <c r="G51" s="113">
        <v>86.0</v>
      </c>
      <c r="H51" s="85">
        <v>196.1046511627907</v>
      </c>
      <c r="I51" s="188">
        <v>356.99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46209.0</v>
      </c>
      <c r="B52" s="93"/>
      <c r="C52" s="84">
        <v>14291.0</v>
      </c>
      <c r="D52" s="85">
        <v>14291.0</v>
      </c>
      <c r="E52" s="49"/>
      <c r="F52" s="85">
        <v>64.0</v>
      </c>
      <c r="G52" s="113">
        <v>64.0</v>
      </c>
      <c r="H52" s="85">
        <v>223.296875</v>
      </c>
      <c r="I52" s="188">
        <v>1326.58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46208.0</v>
      </c>
      <c r="B53" s="93"/>
      <c r="C53" s="84">
        <v>9600.4</v>
      </c>
      <c r="D53" s="85">
        <v>9600.4</v>
      </c>
      <c r="E53" s="49"/>
      <c r="F53" s="85">
        <v>44.0</v>
      </c>
      <c r="G53" s="113">
        <v>44.0</v>
      </c>
      <c r="H53" s="85">
        <v>218.1909090909091</v>
      </c>
      <c r="I53" s="188">
        <v>1491.93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46207.0</v>
      </c>
      <c r="B54" s="93"/>
      <c r="C54" s="84">
        <v>5581.6</v>
      </c>
      <c r="D54" s="85">
        <v>5581.6</v>
      </c>
      <c r="E54" s="49"/>
      <c r="F54" s="85">
        <v>28.0</v>
      </c>
      <c r="G54" s="113">
        <v>28.0</v>
      </c>
      <c r="H54" s="85">
        <v>199.34285714285716</v>
      </c>
      <c r="I54" s="188">
        <v>273.77</v>
      </c>
      <c r="J54" s="31" t="s">
        <v>451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46206.0</v>
      </c>
      <c r="B55" s="93"/>
      <c r="C55" s="84">
        <v>16405.4</v>
      </c>
      <c r="D55" s="85">
        <v>16405.4</v>
      </c>
      <c r="E55" s="49"/>
      <c r="F55" s="85">
        <v>80.0</v>
      </c>
      <c r="G55" s="113">
        <v>80.0</v>
      </c>
      <c r="H55" s="85">
        <v>205.06750000000002</v>
      </c>
      <c r="I55" s="188">
        <v>448.8</v>
      </c>
      <c r="J55" s="31" t="s">
        <v>454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46205.0</v>
      </c>
      <c r="B56" s="93"/>
      <c r="C56" s="84">
        <v>17885.0</v>
      </c>
      <c r="D56" s="85">
        <v>17885.0</v>
      </c>
      <c r="E56" s="49"/>
      <c r="F56" s="85">
        <v>83.0</v>
      </c>
      <c r="G56" s="113">
        <v>83.0</v>
      </c>
      <c r="H56" s="85">
        <v>215.48192771084337</v>
      </c>
      <c r="I56" s="188">
        <v>67.66</v>
      </c>
      <c r="J56" s="31" t="s">
        <v>455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46204.0</v>
      </c>
      <c r="B57" s="93"/>
      <c r="C57" s="84">
        <v>18982.2</v>
      </c>
      <c r="D57" s="85">
        <v>18982.2</v>
      </c>
      <c r="E57" s="49"/>
      <c r="F57" s="85">
        <v>84.0</v>
      </c>
      <c r="G57" s="113">
        <v>84.0</v>
      </c>
      <c r="H57" s="85">
        <v>225.97857142857143</v>
      </c>
      <c r="I57" s="188">
        <v>75.16</v>
      </c>
      <c r="J57" s="31" t="s">
        <v>456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46203.0</v>
      </c>
      <c r="B58" s="93"/>
      <c r="C58" s="84">
        <v>14341.35</v>
      </c>
      <c r="D58" s="85">
        <v>14341.35</v>
      </c>
      <c r="E58" s="49"/>
      <c r="F58" s="85">
        <v>60.0</v>
      </c>
      <c r="G58" s="113">
        <v>60.0</v>
      </c>
      <c r="H58" s="85">
        <v>239.0225</v>
      </c>
      <c r="I58" s="188">
        <v>0.0</v>
      </c>
      <c r="J58" s="31" t="s">
        <v>453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46202.0</v>
      </c>
      <c r="B59" s="84">
        <v>196.0</v>
      </c>
      <c r="C59" s="84">
        <v>18293.6</v>
      </c>
      <c r="D59" s="85">
        <v>18489.6</v>
      </c>
      <c r="E59" s="85">
        <v>1.0</v>
      </c>
      <c r="F59" s="85">
        <v>77.0</v>
      </c>
      <c r="G59" s="113">
        <v>78.0</v>
      </c>
      <c r="H59" s="85">
        <v>237.04615384615383</v>
      </c>
      <c r="I59" s="188">
        <v>1821.63</v>
      </c>
      <c r="J59" s="31" t="s">
        <v>452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46201.0</v>
      </c>
      <c r="B60" s="93"/>
      <c r="C60" s="84">
        <v>5513.6</v>
      </c>
      <c r="D60" s="85">
        <v>5513.6</v>
      </c>
      <c r="E60" s="49"/>
      <c r="F60" s="85">
        <v>25.0</v>
      </c>
      <c r="G60" s="113">
        <v>25.0</v>
      </c>
      <c r="H60" s="85">
        <v>220.544</v>
      </c>
      <c r="I60" s="188">
        <v>851.43</v>
      </c>
      <c r="J60" s="31" t="s">
        <v>457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46200.0</v>
      </c>
      <c r="B61" s="84">
        <v>423.6</v>
      </c>
      <c r="C61" s="84">
        <v>8474.0</v>
      </c>
      <c r="D61" s="85">
        <v>8897.6</v>
      </c>
      <c r="E61" s="85">
        <v>2.0</v>
      </c>
      <c r="F61" s="85">
        <v>36.0</v>
      </c>
      <c r="G61" s="113">
        <v>38.0</v>
      </c>
      <c r="H61" s="85">
        <v>234.14736842105265</v>
      </c>
      <c r="I61" s="188">
        <v>666.68</v>
      </c>
      <c r="J61" s="31" t="s">
        <v>451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46199.0</v>
      </c>
      <c r="B62" s="93"/>
      <c r="C62" s="84">
        <v>15733.55</v>
      </c>
      <c r="D62" s="85">
        <v>15733.55</v>
      </c>
      <c r="E62" s="49"/>
      <c r="F62" s="85">
        <v>72.0</v>
      </c>
      <c r="G62" s="113">
        <v>72.0</v>
      </c>
      <c r="H62" s="85">
        <v>218.52152777777778</v>
      </c>
      <c r="I62" s="188">
        <v>282.81</v>
      </c>
      <c r="J62" s="31" t="s">
        <v>454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46198.0</v>
      </c>
      <c r="B63" s="84">
        <v>536.0</v>
      </c>
      <c r="C63" s="84">
        <v>18152.0</v>
      </c>
      <c r="D63" s="85">
        <v>18688.0</v>
      </c>
      <c r="E63" s="85">
        <v>3.0</v>
      </c>
      <c r="F63" s="85">
        <v>83.0</v>
      </c>
      <c r="G63" s="113">
        <v>86.0</v>
      </c>
      <c r="H63" s="85">
        <v>217.30232558139534</v>
      </c>
      <c r="I63" s="188">
        <v>268.07</v>
      </c>
      <c r="J63" s="31" t="s">
        <v>455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46197.0</v>
      </c>
      <c r="B64" s="93"/>
      <c r="C64" s="84">
        <v>18381.0</v>
      </c>
      <c r="D64" s="85">
        <v>18381.0</v>
      </c>
      <c r="E64" s="49"/>
      <c r="F64" s="85">
        <v>90.0</v>
      </c>
      <c r="G64" s="113">
        <v>90.0</v>
      </c>
      <c r="H64" s="85">
        <v>204.23333333333332</v>
      </c>
      <c r="I64" s="188">
        <v>0.0</v>
      </c>
      <c r="J64" s="31" t="s">
        <v>456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46196.0</v>
      </c>
      <c r="B65" s="84">
        <v>560.0</v>
      </c>
      <c r="C65" s="84">
        <v>17576.0</v>
      </c>
      <c r="D65" s="85">
        <v>18136.0</v>
      </c>
      <c r="E65" s="85">
        <v>2.0</v>
      </c>
      <c r="F65" s="85">
        <v>88.0</v>
      </c>
      <c r="G65" s="113">
        <v>90.0</v>
      </c>
      <c r="H65" s="85">
        <v>201.51111111111112</v>
      </c>
      <c r="I65" s="188">
        <v>293.11</v>
      </c>
      <c r="J65" s="31" t="s">
        <v>453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46195.0</v>
      </c>
      <c r="B66" s="84">
        <v>174.0</v>
      </c>
      <c r="C66" s="84">
        <v>14749.0</v>
      </c>
      <c r="D66" s="85">
        <v>14923.0</v>
      </c>
      <c r="E66" s="85">
        <v>1.0</v>
      </c>
      <c r="F66" s="85">
        <v>66.0</v>
      </c>
      <c r="G66" s="113">
        <v>67.0</v>
      </c>
      <c r="H66" s="85">
        <v>222.73134328358208</v>
      </c>
      <c r="I66" s="188">
        <v>367.59</v>
      </c>
      <c r="J66" s="31" t="s">
        <v>452</v>
      </c>
      <c r="K66" s="52"/>
      <c r="L66" s="158" t="s">
        <v>483</v>
      </c>
      <c r="M66" s="158" t="s">
        <v>484</v>
      </c>
      <c r="N66" s="159">
        <v>0.37</v>
      </c>
      <c r="O66" s="52"/>
      <c r="P66" s="41">
        <v>536.0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46194.0</v>
      </c>
      <c r="B67" s="84">
        <v>449.0</v>
      </c>
      <c r="C67" s="84">
        <v>7454.2</v>
      </c>
      <c r="D67" s="85">
        <v>7903.2</v>
      </c>
      <c r="E67" s="85">
        <v>3.0</v>
      </c>
      <c r="F67" s="85">
        <v>35.0</v>
      </c>
      <c r="G67" s="113">
        <v>38.0</v>
      </c>
      <c r="H67" s="85">
        <v>207.97894736842105</v>
      </c>
      <c r="I67" s="188">
        <v>879.69</v>
      </c>
      <c r="J67" s="31" t="s">
        <v>457</v>
      </c>
      <c r="K67" s="52"/>
      <c r="L67" s="158" t="s">
        <v>483</v>
      </c>
      <c r="M67" s="158" t="s">
        <v>486</v>
      </c>
      <c r="N67" s="159">
        <v>0.31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46193.0</v>
      </c>
      <c r="B68" s="93"/>
      <c r="C68" s="84">
        <v>4681.6</v>
      </c>
      <c r="D68" s="85">
        <v>4681.6</v>
      </c>
      <c r="E68" s="49"/>
      <c r="F68" s="85">
        <v>25.0</v>
      </c>
      <c r="G68" s="113">
        <v>25.0</v>
      </c>
      <c r="H68" s="85">
        <v>187.264</v>
      </c>
      <c r="I68" s="188">
        <v>853.38</v>
      </c>
      <c r="J68" s="31" t="s">
        <v>451</v>
      </c>
      <c r="K68" s="52"/>
      <c r="L68" s="158" t="s">
        <v>483</v>
      </c>
      <c r="M68" s="158" t="s">
        <v>499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46192.0</v>
      </c>
      <c r="B69" s="84">
        <v>1107.0</v>
      </c>
      <c r="C69" s="84">
        <v>16004.4</v>
      </c>
      <c r="D69" s="85">
        <v>17111.4</v>
      </c>
      <c r="E69" s="85">
        <v>4.0</v>
      </c>
      <c r="F69" s="85">
        <v>76.0</v>
      </c>
      <c r="G69" s="113">
        <v>80.0</v>
      </c>
      <c r="H69" s="85">
        <v>213.8925</v>
      </c>
      <c r="I69" s="188">
        <v>586.77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46191.0</v>
      </c>
      <c r="B70" s="84">
        <v>549.0</v>
      </c>
      <c r="C70" s="84">
        <v>14476.8</v>
      </c>
      <c r="D70" s="85">
        <v>15025.8</v>
      </c>
      <c r="E70" s="85">
        <v>2.0</v>
      </c>
      <c r="F70" s="85">
        <v>68.0</v>
      </c>
      <c r="G70" s="113">
        <v>70.0</v>
      </c>
      <c r="H70" s="85">
        <v>214.6542857142857</v>
      </c>
      <c r="I70" s="188">
        <v>1132.75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46190.0</v>
      </c>
      <c r="B71" s="84">
        <v>1133.0</v>
      </c>
      <c r="C71" s="84">
        <v>17771.6</v>
      </c>
      <c r="D71" s="85">
        <v>18904.6</v>
      </c>
      <c r="E71" s="85">
        <v>4.0</v>
      </c>
      <c r="F71" s="85">
        <v>74.0</v>
      </c>
      <c r="G71" s="113">
        <v>78.0</v>
      </c>
      <c r="H71" s="85">
        <v>242.36666666666665</v>
      </c>
      <c r="I71" s="188">
        <v>382.44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46189.0</v>
      </c>
      <c r="B72" s="84">
        <v>98.0</v>
      </c>
      <c r="C72" s="93"/>
      <c r="D72" s="85">
        <v>98.0</v>
      </c>
      <c r="E72" s="85">
        <v>1.0</v>
      </c>
      <c r="F72" s="49"/>
      <c r="G72" s="113">
        <v>1.0</v>
      </c>
      <c r="H72" s="85">
        <v>98.0</v>
      </c>
      <c r="I72" s="189"/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46188.0</v>
      </c>
      <c r="B73" s="84">
        <v>292.0</v>
      </c>
      <c r="C73" s="93"/>
      <c r="D73" s="85">
        <v>292.0</v>
      </c>
      <c r="E73" s="85">
        <v>2.0</v>
      </c>
      <c r="F73" s="49"/>
      <c r="G73" s="113">
        <v>2.0</v>
      </c>
      <c r="H73" s="85">
        <v>146.0</v>
      </c>
      <c r="I73" s="189"/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46187.0</v>
      </c>
      <c r="B74" s="84">
        <v>408.0</v>
      </c>
      <c r="C74" s="84">
        <v>7883.4</v>
      </c>
      <c r="D74" s="85">
        <v>8291.4</v>
      </c>
      <c r="E74" s="85">
        <v>3.0</v>
      </c>
      <c r="F74" s="85">
        <v>32.0</v>
      </c>
      <c r="G74" s="113">
        <v>35.0</v>
      </c>
      <c r="H74" s="85">
        <v>236.89714285714285</v>
      </c>
      <c r="I74" s="188">
        <v>2052.64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46186.0</v>
      </c>
      <c r="B75" s="84">
        <v>407.0</v>
      </c>
      <c r="C75" s="84">
        <v>6077.2</v>
      </c>
      <c r="D75" s="85">
        <v>6484.2</v>
      </c>
      <c r="E75" s="85">
        <v>2.0</v>
      </c>
      <c r="F75" s="85">
        <v>34.0</v>
      </c>
      <c r="G75" s="113">
        <v>36.0</v>
      </c>
      <c r="H75" s="85">
        <v>180.11666666666667</v>
      </c>
      <c r="I75" s="188">
        <v>1287.6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46185.0</v>
      </c>
      <c r="B76" s="84">
        <v>695.0</v>
      </c>
      <c r="C76" s="84">
        <v>10678.2</v>
      </c>
      <c r="D76" s="85">
        <v>11373.2</v>
      </c>
      <c r="E76" s="85">
        <v>3.0</v>
      </c>
      <c r="F76" s="85">
        <v>47.0</v>
      </c>
      <c r="G76" s="113">
        <v>50.0</v>
      </c>
      <c r="H76" s="85">
        <v>227.46400000000003</v>
      </c>
      <c r="I76" s="188">
        <v>1242.38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46184.0</v>
      </c>
      <c r="B77" s="84">
        <v>1417.0</v>
      </c>
      <c r="C77" s="84">
        <v>17765.4</v>
      </c>
      <c r="D77" s="85">
        <v>19182.4</v>
      </c>
      <c r="E77" s="85">
        <v>4.0</v>
      </c>
      <c r="F77" s="85">
        <v>80.0</v>
      </c>
      <c r="G77" s="113">
        <v>84.0</v>
      </c>
      <c r="H77" s="85">
        <v>228.36190476190478</v>
      </c>
      <c r="I77" s="188">
        <v>489.73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46183.0</v>
      </c>
      <c r="B78" s="84">
        <v>1079.0</v>
      </c>
      <c r="C78" s="84">
        <v>16050.8</v>
      </c>
      <c r="D78" s="85">
        <v>17129.8</v>
      </c>
      <c r="E78" s="85">
        <v>4.0</v>
      </c>
      <c r="F78" s="85">
        <v>79.0</v>
      </c>
      <c r="G78" s="113">
        <v>83.0</v>
      </c>
      <c r="H78" s="85">
        <v>206.38313253012046</v>
      </c>
      <c r="I78" s="188">
        <v>802.52</v>
      </c>
      <c r="J78" s="31" t="s">
        <v>456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46182.0</v>
      </c>
      <c r="B79" s="84">
        <v>318.0</v>
      </c>
      <c r="C79" s="84">
        <v>16693.0</v>
      </c>
      <c r="D79" s="85">
        <v>17011.0</v>
      </c>
      <c r="E79" s="85">
        <v>2.0</v>
      </c>
      <c r="F79" s="85">
        <v>81.0</v>
      </c>
      <c r="G79" s="113">
        <v>83.0</v>
      </c>
      <c r="H79" s="85">
        <v>204.95180722891567</v>
      </c>
      <c r="I79" s="188">
        <v>667.63</v>
      </c>
      <c r="J79" s="31" t="s">
        <v>453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46181.0</v>
      </c>
      <c r="B80" s="84">
        <v>601.0</v>
      </c>
      <c r="C80" s="84">
        <v>14310.0</v>
      </c>
      <c r="D80" s="85">
        <v>14911.0</v>
      </c>
      <c r="E80" s="85">
        <v>4.0</v>
      </c>
      <c r="F80" s="85">
        <v>71.0</v>
      </c>
      <c r="G80" s="113">
        <v>75.0</v>
      </c>
      <c r="H80" s="85">
        <v>198.81333333333333</v>
      </c>
      <c r="I80" s="188">
        <v>1329.85</v>
      </c>
      <c r="J80" s="31" t="s">
        <v>452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46180.0</v>
      </c>
      <c r="B81" s="84">
        <v>1204.0</v>
      </c>
      <c r="C81" s="84">
        <v>12649.6</v>
      </c>
      <c r="D81" s="85">
        <v>13853.6</v>
      </c>
      <c r="E81" s="85">
        <v>6.0</v>
      </c>
      <c r="F81" s="85">
        <v>58.0</v>
      </c>
      <c r="G81" s="113">
        <v>64.0</v>
      </c>
      <c r="H81" s="85">
        <v>216.4625</v>
      </c>
      <c r="I81" s="188">
        <v>749.08</v>
      </c>
      <c r="J81" s="31" t="s">
        <v>457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46179.0</v>
      </c>
      <c r="B82" s="93"/>
      <c r="C82" s="84">
        <v>4245.0</v>
      </c>
      <c r="D82" s="85">
        <v>4245.0</v>
      </c>
      <c r="E82" s="49"/>
      <c r="F82" s="85">
        <v>22.0</v>
      </c>
      <c r="G82" s="113">
        <v>22.0</v>
      </c>
      <c r="H82" s="85">
        <v>192.95454545454547</v>
      </c>
      <c r="I82" s="188">
        <v>654.58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46178.0</v>
      </c>
      <c r="B83" s="84">
        <v>270.0</v>
      </c>
      <c r="C83" s="84">
        <v>14961.8</v>
      </c>
      <c r="D83" s="85">
        <v>15231.8</v>
      </c>
      <c r="E83" s="85">
        <v>1.0</v>
      </c>
      <c r="F83" s="85">
        <v>77.0</v>
      </c>
      <c r="G83" s="113">
        <v>78.0</v>
      </c>
      <c r="H83" s="85">
        <v>195.27948717948718</v>
      </c>
      <c r="I83" s="188">
        <v>249.65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46177.0</v>
      </c>
      <c r="B84" s="84">
        <v>4763.0</v>
      </c>
      <c r="C84" s="84">
        <v>13990.8</v>
      </c>
      <c r="D84" s="85">
        <v>18753.8</v>
      </c>
      <c r="E84" s="85">
        <v>18.0</v>
      </c>
      <c r="F84" s="85">
        <v>67.0</v>
      </c>
      <c r="G84" s="113">
        <v>85.0</v>
      </c>
      <c r="H84" s="85">
        <v>220.63294117647058</v>
      </c>
      <c r="I84" s="188">
        <v>207.9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46176.0</v>
      </c>
      <c r="B85" s="84">
        <v>632.0</v>
      </c>
      <c r="C85" s="93"/>
      <c r="D85" s="85">
        <v>632.0</v>
      </c>
      <c r="E85" s="85">
        <v>3.0</v>
      </c>
      <c r="F85" s="49"/>
      <c r="G85" s="113">
        <v>3.0</v>
      </c>
      <c r="H85" s="85">
        <v>210.66666666666666</v>
      </c>
      <c r="I85" s="189"/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46174.0</v>
      </c>
      <c r="B86" s="84">
        <v>258.0</v>
      </c>
      <c r="C86" s="84">
        <v>17589.8</v>
      </c>
      <c r="D86" s="85">
        <v>17847.8</v>
      </c>
      <c r="E86" s="85">
        <v>1.0</v>
      </c>
      <c r="F86" s="85">
        <v>75.0</v>
      </c>
      <c r="G86" s="113">
        <v>76.0</v>
      </c>
      <c r="H86" s="85">
        <v>234.8394736842105</v>
      </c>
      <c r="I86" s="188">
        <v>952.75</v>
      </c>
      <c r="J86" s="31" t="s">
        <v>452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46172.0</v>
      </c>
      <c r="B87" s="84">
        <v>311.8</v>
      </c>
      <c r="C87" s="84">
        <v>7269.0</v>
      </c>
      <c r="D87" s="85">
        <v>7580.8</v>
      </c>
      <c r="E87" s="85">
        <v>2.0</v>
      </c>
      <c r="F87" s="85">
        <v>45.0</v>
      </c>
      <c r="G87" s="113">
        <v>47.0</v>
      </c>
      <c r="H87" s="85">
        <v>161.2936170212766</v>
      </c>
      <c r="I87" s="188">
        <v>464.45</v>
      </c>
      <c r="J87" s="31" t="s">
        <v>451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46171.0</v>
      </c>
      <c r="B88" s="93"/>
      <c r="C88" s="84">
        <v>13375.8</v>
      </c>
      <c r="D88" s="85">
        <v>13375.8</v>
      </c>
      <c r="E88" s="49"/>
      <c r="F88" s="85">
        <v>60.0</v>
      </c>
      <c r="G88" s="113">
        <v>60.0</v>
      </c>
      <c r="H88" s="85">
        <v>222.92999999999998</v>
      </c>
      <c r="I88" s="188">
        <v>794.04</v>
      </c>
      <c r="J88" s="31" t="s">
        <v>454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46170.0</v>
      </c>
      <c r="B89" s="84">
        <v>870.0</v>
      </c>
      <c r="C89" s="84">
        <v>17562.7</v>
      </c>
      <c r="D89" s="85">
        <v>18432.7</v>
      </c>
      <c r="E89" s="85">
        <v>5.0</v>
      </c>
      <c r="F89" s="85">
        <v>68.0</v>
      </c>
      <c r="G89" s="113">
        <v>73.0</v>
      </c>
      <c r="H89" s="85">
        <v>252.50273972602741</v>
      </c>
      <c r="I89" s="188">
        <v>58.88</v>
      </c>
      <c r="J89" s="31" t="s">
        <v>455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46169.0</v>
      </c>
      <c r="B90" s="84">
        <v>474.0</v>
      </c>
      <c r="C90" s="84">
        <v>18855.2</v>
      </c>
      <c r="D90" s="85">
        <v>19329.2</v>
      </c>
      <c r="E90" s="85">
        <v>2.0</v>
      </c>
      <c r="F90" s="85">
        <v>82.0</v>
      </c>
      <c r="G90" s="113">
        <v>84.0</v>
      </c>
      <c r="H90" s="85">
        <v>230.1095238095238</v>
      </c>
      <c r="I90" s="188">
        <v>458.86</v>
      </c>
      <c r="J90" s="31" t="s">
        <v>456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46168.0</v>
      </c>
      <c r="B91" s="84">
        <v>402.0</v>
      </c>
      <c r="C91" s="84">
        <v>18435.6</v>
      </c>
      <c r="D91" s="85">
        <v>18837.6</v>
      </c>
      <c r="E91" s="85">
        <v>2.0</v>
      </c>
      <c r="F91" s="85">
        <v>78.0</v>
      </c>
      <c r="G91" s="113">
        <v>80.0</v>
      </c>
      <c r="H91" s="85">
        <v>235.46999999999997</v>
      </c>
      <c r="I91" s="188">
        <v>1085.93</v>
      </c>
      <c r="J91" s="31" t="s">
        <v>453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46166.0</v>
      </c>
      <c r="B92" s="84">
        <v>694.0</v>
      </c>
      <c r="C92" s="84">
        <v>4680.8</v>
      </c>
      <c r="D92" s="85">
        <v>5374.8</v>
      </c>
      <c r="E92" s="85">
        <v>2.0</v>
      </c>
      <c r="F92" s="85">
        <v>20.0</v>
      </c>
      <c r="G92" s="113">
        <v>22.0</v>
      </c>
      <c r="H92" s="85">
        <v>244.3090909090909</v>
      </c>
      <c r="I92" s="188">
        <v>373.25</v>
      </c>
      <c r="J92" s="31" t="s">
        <v>457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46165.0</v>
      </c>
      <c r="B93" s="84">
        <v>253.0</v>
      </c>
      <c r="C93" s="84">
        <v>6888.2</v>
      </c>
      <c r="D93" s="85">
        <v>7141.2</v>
      </c>
      <c r="E93" s="85">
        <v>1.0</v>
      </c>
      <c r="F93" s="85">
        <v>34.0</v>
      </c>
      <c r="G93" s="113">
        <v>35.0</v>
      </c>
      <c r="H93" s="85">
        <v>204.03428571428572</v>
      </c>
      <c r="I93" s="188">
        <v>1688.92</v>
      </c>
      <c r="J93" s="31" t="s">
        <v>451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46164.0</v>
      </c>
      <c r="B94" s="84">
        <v>489.0</v>
      </c>
      <c r="C94" s="84">
        <v>14838.2</v>
      </c>
      <c r="D94" s="85">
        <v>15327.2</v>
      </c>
      <c r="E94" s="85">
        <v>3.0</v>
      </c>
      <c r="F94" s="85">
        <v>73.0</v>
      </c>
      <c r="G94" s="113">
        <v>76.0</v>
      </c>
      <c r="H94" s="85">
        <v>201.67368421052632</v>
      </c>
      <c r="I94" s="188">
        <v>1123.2</v>
      </c>
      <c r="J94" s="31" t="s">
        <v>454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46163.0</v>
      </c>
      <c r="B95" s="84">
        <v>326.0</v>
      </c>
      <c r="C95" s="84">
        <v>15930.4</v>
      </c>
      <c r="D95" s="85">
        <v>16256.4</v>
      </c>
      <c r="E95" s="85">
        <v>1.0</v>
      </c>
      <c r="F95" s="85">
        <v>75.0</v>
      </c>
      <c r="G95" s="113">
        <v>76.0</v>
      </c>
      <c r="H95" s="85">
        <v>213.9</v>
      </c>
      <c r="I95" s="188">
        <v>707.93</v>
      </c>
      <c r="J95" s="31" t="s">
        <v>455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46162.0</v>
      </c>
      <c r="B96" s="84">
        <v>338.0</v>
      </c>
      <c r="C96" s="84">
        <v>15878.4</v>
      </c>
      <c r="D96" s="85">
        <v>16216.4</v>
      </c>
      <c r="E96" s="85">
        <v>1.0</v>
      </c>
      <c r="F96" s="85">
        <v>73.0</v>
      </c>
      <c r="G96" s="113">
        <v>74.0</v>
      </c>
      <c r="H96" s="85">
        <v>219.14054054054054</v>
      </c>
      <c r="I96" s="188">
        <v>157.24</v>
      </c>
      <c r="J96" s="31" t="s">
        <v>456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46161.0</v>
      </c>
      <c r="B97" s="93"/>
      <c r="C97" s="84">
        <v>15909.6</v>
      </c>
      <c r="D97" s="85">
        <v>15909.6</v>
      </c>
      <c r="E97" s="49"/>
      <c r="F97" s="85">
        <v>70.0</v>
      </c>
      <c r="G97" s="113">
        <v>70.0</v>
      </c>
      <c r="H97" s="85">
        <v>227.28</v>
      </c>
      <c r="I97" s="188">
        <v>291.44</v>
      </c>
      <c r="J97" s="31" t="s">
        <v>453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46160.0</v>
      </c>
      <c r="B98" s="93"/>
      <c r="C98" s="84">
        <v>20959.25</v>
      </c>
      <c r="D98" s="85">
        <v>20959.25</v>
      </c>
      <c r="E98" s="49"/>
      <c r="F98" s="85">
        <v>81.0</v>
      </c>
      <c r="G98" s="113">
        <v>81.0</v>
      </c>
      <c r="H98" s="85">
        <v>258.7561728395062</v>
      </c>
      <c r="I98" s="188">
        <v>546.23</v>
      </c>
      <c r="J98" s="31" t="s">
        <v>452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46159.0</v>
      </c>
      <c r="B99" s="84">
        <v>447.0</v>
      </c>
      <c r="C99" s="84">
        <v>6858.6</v>
      </c>
      <c r="D99" s="85">
        <v>7305.6</v>
      </c>
      <c r="E99" s="85">
        <v>1.0</v>
      </c>
      <c r="F99" s="85">
        <v>32.0</v>
      </c>
      <c r="G99" s="113">
        <v>33.0</v>
      </c>
      <c r="H99" s="85">
        <v>221.3818181818182</v>
      </c>
      <c r="I99" s="188">
        <v>76.46</v>
      </c>
      <c r="J99" s="31" t="s">
        <v>457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46158.0</v>
      </c>
      <c r="B100" s="84">
        <v>233.0</v>
      </c>
      <c r="C100" s="84">
        <v>6394.0</v>
      </c>
      <c r="D100" s="85">
        <v>6627.0</v>
      </c>
      <c r="E100" s="85">
        <v>2.0</v>
      </c>
      <c r="F100" s="85">
        <v>38.0</v>
      </c>
      <c r="G100" s="113">
        <v>40.0</v>
      </c>
      <c r="H100" s="85">
        <v>165.675</v>
      </c>
      <c r="I100" s="188">
        <v>0.0</v>
      </c>
      <c r="J100" s="31" t="s">
        <v>451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46157.0</v>
      </c>
      <c r="B101" s="93"/>
      <c r="C101" s="84">
        <v>15931.2</v>
      </c>
      <c r="D101" s="85">
        <v>15931.2</v>
      </c>
      <c r="E101" s="49"/>
      <c r="F101" s="85">
        <v>75.0</v>
      </c>
      <c r="G101" s="113">
        <v>75.0</v>
      </c>
      <c r="H101" s="85">
        <v>212.416</v>
      </c>
      <c r="I101" s="188">
        <v>735.73</v>
      </c>
      <c r="J101" s="31" t="s">
        <v>454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46156.0</v>
      </c>
      <c r="B102" s="84">
        <v>98.0</v>
      </c>
      <c r="C102" s="84">
        <v>19558.6</v>
      </c>
      <c r="D102" s="85">
        <v>19656.6</v>
      </c>
      <c r="E102" s="85">
        <v>1.0</v>
      </c>
      <c r="F102" s="85">
        <v>96.0</v>
      </c>
      <c r="G102" s="113">
        <v>97.0</v>
      </c>
      <c r="H102" s="85">
        <v>202.64536082474226</v>
      </c>
      <c r="I102" s="188">
        <v>281.28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46155.0</v>
      </c>
      <c r="B103" s="84">
        <v>836.0</v>
      </c>
      <c r="C103" s="84">
        <v>16023.6</v>
      </c>
      <c r="D103" s="85">
        <v>16859.6</v>
      </c>
      <c r="E103" s="85">
        <v>3.0</v>
      </c>
      <c r="F103" s="85">
        <v>80.0</v>
      </c>
      <c r="G103" s="113">
        <v>83.0</v>
      </c>
      <c r="H103" s="85">
        <v>203.12771084337348</v>
      </c>
      <c r="I103" s="188">
        <v>407.1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46154.0</v>
      </c>
      <c r="B104" s="84">
        <v>199.0</v>
      </c>
      <c r="C104" s="84">
        <v>19030.8</v>
      </c>
      <c r="D104" s="85">
        <v>19229.8</v>
      </c>
      <c r="E104" s="85">
        <v>1.0</v>
      </c>
      <c r="F104" s="85">
        <v>95.0</v>
      </c>
      <c r="G104" s="113">
        <v>96.0</v>
      </c>
      <c r="H104" s="85">
        <v>200.31041666666667</v>
      </c>
      <c r="I104" s="188">
        <v>1056.24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46153.0</v>
      </c>
      <c r="B105" s="84">
        <v>659.0</v>
      </c>
      <c r="C105" s="84">
        <v>6646.0</v>
      </c>
      <c r="D105" s="85">
        <v>7305.0</v>
      </c>
      <c r="E105" s="85">
        <v>3.0</v>
      </c>
      <c r="F105" s="85">
        <v>34.0</v>
      </c>
      <c r="G105" s="113">
        <v>37.0</v>
      </c>
      <c r="H105" s="85">
        <v>197.43243243243242</v>
      </c>
      <c r="I105" s="188">
        <v>2459.82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46152.0</v>
      </c>
      <c r="B106" s="84">
        <v>585.0</v>
      </c>
      <c r="C106" s="93"/>
      <c r="D106" s="85">
        <v>585.0</v>
      </c>
      <c r="E106" s="85">
        <v>3.0</v>
      </c>
      <c r="F106" s="49"/>
      <c r="G106" s="113">
        <v>3.0</v>
      </c>
      <c r="H106" s="85">
        <v>195.0</v>
      </c>
      <c r="I106" s="189"/>
      <c r="J106" s="31" t="s">
        <v>457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46151.0</v>
      </c>
      <c r="B107" s="93"/>
      <c r="C107" s="84">
        <v>8992.6</v>
      </c>
      <c r="D107" s="85">
        <v>8992.6</v>
      </c>
      <c r="E107" s="49"/>
      <c r="F107" s="85">
        <v>47.0</v>
      </c>
      <c r="G107" s="113">
        <v>47.0</v>
      </c>
      <c r="H107" s="85">
        <v>191.33191489361704</v>
      </c>
      <c r="I107" s="188">
        <v>1249.95</v>
      </c>
      <c r="J107" s="31" t="s">
        <v>451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46150.0</v>
      </c>
      <c r="B108" s="93"/>
      <c r="C108" s="84">
        <v>21998.2</v>
      </c>
      <c r="D108" s="85">
        <v>21998.2</v>
      </c>
      <c r="E108" s="49"/>
      <c r="F108" s="85">
        <v>96.0</v>
      </c>
      <c r="G108" s="113">
        <v>96.0</v>
      </c>
      <c r="H108" s="85">
        <v>229.14791666666667</v>
      </c>
      <c r="I108" s="188">
        <v>815.83</v>
      </c>
      <c r="J108" s="31" t="s">
        <v>454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46149.0</v>
      </c>
      <c r="B109" s="84">
        <v>98.0</v>
      </c>
      <c r="C109" s="84">
        <v>15781.6</v>
      </c>
      <c r="D109" s="85">
        <v>15879.6</v>
      </c>
      <c r="E109" s="85">
        <v>1.0</v>
      </c>
      <c r="F109" s="85">
        <v>79.0</v>
      </c>
      <c r="G109" s="113">
        <v>80.0</v>
      </c>
      <c r="H109" s="85">
        <v>198.495</v>
      </c>
      <c r="I109" s="188">
        <v>1664.61</v>
      </c>
      <c r="J109" s="31" t="s">
        <v>455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46148.0</v>
      </c>
      <c r="B110" s="84">
        <v>273.0</v>
      </c>
      <c r="C110" s="84">
        <v>16137.4</v>
      </c>
      <c r="D110" s="85">
        <v>16410.4</v>
      </c>
      <c r="E110" s="85">
        <v>1.0</v>
      </c>
      <c r="F110" s="85">
        <v>76.0</v>
      </c>
      <c r="G110" s="113">
        <v>77.0</v>
      </c>
      <c r="H110" s="85">
        <v>213.12207792207795</v>
      </c>
      <c r="I110" s="188">
        <v>563.2</v>
      </c>
      <c r="J110" s="31" t="s">
        <v>456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46147.0</v>
      </c>
      <c r="B111" s="84">
        <v>476.0</v>
      </c>
      <c r="C111" s="84">
        <v>17685.6</v>
      </c>
      <c r="D111" s="85">
        <v>18161.6</v>
      </c>
      <c r="E111" s="85">
        <v>1.0</v>
      </c>
      <c r="F111" s="85">
        <v>78.0</v>
      </c>
      <c r="G111" s="113">
        <v>79.0</v>
      </c>
      <c r="H111" s="85">
        <v>229.89367088607594</v>
      </c>
      <c r="I111" s="188">
        <v>890.13</v>
      </c>
      <c r="J111" s="31" t="s">
        <v>453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46146.0</v>
      </c>
      <c r="B112" s="84">
        <v>510.0</v>
      </c>
      <c r="C112" s="84">
        <v>21617.0</v>
      </c>
      <c r="D112" s="85">
        <v>22127.0</v>
      </c>
      <c r="E112" s="85">
        <v>1.0</v>
      </c>
      <c r="F112" s="85">
        <v>97.0</v>
      </c>
      <c r="G112" s="113">
        <v>98.0</v>
      </c>
      <c r="H112" s="85">
        <v>225.78571428571428</v>
      </c>
      <c r="I112" s="188">
        <v>0.0</v>
      </c>
      <c r="J112" s="31" t="s">
        <v>452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46145.0</v>
      </c>
      <c r="B113" s="93"/>
      <c r="C113" s="84">
        <v>6401.4</v>
      </c>
      <c r="D113" s="85">
        <v>6401.4</v>
      </c>
      <c r="E113" s="49"/>
      <c r="F113" s="85">
        <v>31.0</v>
      </c>
      <c r="G113" s="113">
        <v>31.0</v>
      </c>
      <c r="H113" s="85">
        <v>206.49677419354836</v>
      </c>
      <c r="I113" s="188">
        <v>0.0</v>
      </c>
      <c r="J113" s="31" t="s">
        <v>457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46144.0</v>
      </c>
      <c r="B114" s="84">
        <v>964.8</v>
      </c>
      <c r="C114" s="84">
        <v>8458.2</v>
      </c>
      <c r="D114" s="85">
        <v>9423.0</v>
      </c>
      <c r="E114" s="85">
        <v>3.0</v>
      </c>
      <c r="F114" s="85">
        <v>48.0</v>
      </c>
      <c r="G114" s="113">
        <v>51.0</v>
      </c>
      <c r="H114" s="85">
        <v>184.76470588235293</v>
      </c>
      <c r="I114" s="188">
        <v>0.0</v>
      </c>
      <c r="J114" s="31" t="s">
        <v>451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46143.0</v>
      </c>
      <c r="B115" s="84">
        <v>193.0</v>
      </c>
      <c r="C115" s="84">
        <v>10530.8</v>
      </c>
      <c r="D115" s="85">
        <v>10723.8</v>
      </c>
      <c r="E115" s="85">
        <v>1.0</v>
      </c>
      <c r="F115" s="85">
        <v>50.0</v>
      </c>
      <c r="G115" s="113">
        <v>51.0</v>
      </c>
      <c r="H115" s="85">
        <v>210.2705882352941</v>
      </c>
      <c r="I115" s="188">
        <v>505.59</v>
      </c>
      <c r="J115" s="31" t="s">
        <v>454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46142.0</v>
      </c>
      <c r="B116" s="84">
        <v>226.0</v>
      </c>
      <c r="C116" s="84">
        <v>20959.0</v>
      </c>
      <c r="D116" s="85">
        <v>21185.0</v>
      </c>
      <c r="E116" s="85">
        <v>2.0</v>
      </c>
      <c r="F116" s="85">
        <v>99.0</v>
      </c>
      <c r="G116" s="113">
        <v>101.0</v>
      </c>
      <c r="H116" s="85">
        <v>209.75247524752476</v>
      </c>
      <c r="I116" s="188">
        <v>129.13</v>
      </c>
      <c r="J116" s="31" t="s">
        <v>455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46141.0</v>
      </c>
      <c r="B117" s="84">
        <v>877.0</v>
      </c>
      <c r="C117" s="84">
        <v>20320.7</v>
      </c>
      <c r="D117" s="85">
        <v>21197.7</v>
      </c>
      <c r="E117" s="85">
        <v>4.0</v>
      </c>
      <c r="F117" s="85">
        <v>93.0</v>
      </c>
      <c r="G117" s="113">
        <v>97.0</v>
      </c>
      <c r="H117" s="85">
        <v>218.53298969072165</v>
      </c>
      <c r="I117" s="188">
        <v>376.86</v>
      </c>
      <c r="J117" s="31" t="s">
        <v>456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46140.0</v>
      </c>
      <c r="B118" s="93"/>
      <c r="C118" s="84">
        <v>16353.8</v>
      </c>
      <c r="D118" s="85">
        <v>16353.8</v>
      </c>
      <c r="E118" s="49"/>
      <c r="F118" s="85">
        <v>74.0</v>
      </c>
      <c r="G118" s="113">
        <v>74.0</v>
      </c>
      <c r="H118" s="85">
        <v>220.99729729729728</v>
      </c>
      <c r="I118" s="188">
        <v>995.92</v>
      </c>
      <c r="J118" s="31" t="s">
        <v>453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46139.0</v>
      </c>
      <c r="B119" s="84">
        <v>313.0</v>
      </c>
      <c r="C119" s="84">
        <v>15423.0</v>
      </c>
      <c r="D119" s="85">
        <v>15736.0</v>
      </c>
      <c r="E119" s="85">
        <v>2.0</v>
      </c>
      <c r="F119" s="85">
        <v>71.0</v>
      </c>
      <c r="G119" s="113">
        <v>73.0</v>
      </c>
      <c r="H119" s="85">
        <v>215.56164383561645</v>
      </c>
      <c r="I119" s="188">
        <v>1043.43</v>
      </c>
      <c r="J119" s="31" t="s">
        <v>452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46138.0</v>
      </c>
      <c r="B120" s="93"/>
      <c r="C120" s="84">
        <v>3907.4</v>
      </c>
      <c r="D120" s="85">
        <v>3907.4</v>
      </c>
      <c r="E120" s="49"/>
      <c r="F120" s="85">
        <v>23.0</v>
      </c>
      <c r="G120" s="113">
        <v>23.0</v>
      </c>
      <c r="H120" s="85">
        <v>169.88695652173914</v>
      </c>
      <c r="I120" s="188">
        <v>640.01</v>
      </c>
      <c r="J120" s="31" t="s">
        <v>457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46137.0</v>
      </c>
      <c r="B121" s="93"/>
      <c r="C121" s="84">
        <v>8698.6</v>
      </c>
      <c r="D121" s="85">
        <v>8698.6</v>
      </c>
      <c r="E121" s="49"/>
      <c r="F121" s="85">
        <v>53.0</v>
      </c>
      <c r="G121" s="113">
        <v>53.0</v>
      </c>
      <c r="H121" s="85">
        <v>164.1245283018868</v>
      </c>
      <c r="I121" s="188">
        <v>1255.57</v>
      </c>
      <c r="J121" s="31" t="s">
        <v>451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46136.0</v>
      </c>
      <c r="B122" s="84">
        <v>927.0</v>
      </c>
      <c r="C122" s="84">
        <v>17786.8</v>
      </c>
      <c r="D122" s="85">
        <v>18713.8</v>
      </c>
      <c r="E122" s="85">
        <v>5.0</v>
      </c>
      <c r="F122" s="85">
        <v>82.0</v>
      </c>
      <c r="G122" s="113">
        <v>87.0</v>
      </c>
      <c r="H122" s="85">
        <v>215.10114942528736</v>
      </c>
      <c r="I122" s="188">
        <v>421.28</v>
      </c>
      <c r="J122" s="31" t="s">
        <v>454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46134.0</v>
      </c>
      <c r="B123" s="93"/>
      <c r="C123" s="84">
        <v>14266.0</v>
      </c>
      <c r="D123" s="85">
        <v>14266.0</v>
      </c>
      <c r="E123" s="49"/>
      <c r="F123" s="85">
        <v>64.0</v>
      </c>
      <c r="G123" s="113">
        <v>64.0</v>
      </c>
      <c r="H123" s="85">
        <v>222.90625</v>
      </c>
      <c r="I123" s="188">
        <v>171.89</v>
      </c>
      <c r="J123" s="31" t="s">
        <v>456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46133.0</v>
      </c>
      <c r="B124" s="93"/>
      <c r="C124" s="84">
        <v>12986.0</v>
      </c>
      <c r="D124" s="85">
        <v>12986.0</v>
      </c>
      <c r="E124" s="49"/>
      <c r="F124" s="85">
        <v>61.0</v>
      </c>
      <c r="G124" s="113">
        <v>61.0</v>
      </c>
      <c r="H124" s="85">
        <v>212.88524590163934</v>
      </c>
      <c r="I124" s="188">
        <v>437.34</v>
      </c>
      <c r="J124" s="31" t="s">
        <v>453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46132.0</v>
      </c>
      <c r="B125" s="84">
        <v>218.0</v>
      </c>
      <c r="C125" s="84">
        <v>17443.95</v>
      </c>
      <c r="D125" s="85">
        <v>17661.95</v>
      </c>
      <c r="E125" s="85">
        <v>2.0</v>
      </c>
      <c r="F125" s="85">
        <v>77.0</v>
      </c>
      <c r="G125" s="113">
        <v>79.0</v>
      </c>
      <c r="H125" s="85">
        <v>223.56898734177216</v>
      </c>
      <c r="I125" s="188">
        <v>570.48</v>
      </c>
      <c r="J125" s="31" t="s">
        <v>452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46131.0</v>
      </c>
      <c r="B126" s="93"/>
      <c r="C126" s="84">
        <v>4703.8</v>
      </c>
      <c r="D126" s="85">
        <v>4703.8</v>
      </c>
      <c r="E126" s="49"/>
      <c r="F126" s="85">
        <v>24.0</v>
      </c>
      <c r="G126" s="113">
        <v>24.0</v>
      </c>
      <c r="H126" s="85">
        <v>195.99166666666667</v>
      </c>
      <c r="I126" s="188">
        <v>72.45</v>
      </c>
      <c r="J126" s="31" t="s">
        <v>457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46130.0</v>
      </c>
      <c r="B127" s="84">
        <v>97.0</v>
      </c>
      <c r="C127" s="84">
        <v>2338.2</v>
      </c>
      <c r="D127" s="85">
        <v>2435.2</v>
      </c>
      <c r="E127" s="85">
        <v>1.0</v>
      </c>
      <c r="F127" s="85">
        <v>14.0</v>
      </c>
      <c r="G127" s="113">
        <v>15.0</v>
      </c>
      <c r="H127" s="85">
        <v>162.34666666666666</v>
      </c>
      <c r="I127" s="188">
        <v>607.04</v>
      </c>
      <c r="J127" s="31" t="s">
        <v>451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46129.0</v>
      </c>
      <c r="B128" s="84">
        <v>198.0</v>
      </c>
      <c r="C128" s="84">
        <v>10678.1</v>
      </c>
      <c r="D128" s="85">
        <v>10876.1</v>
      </c>
      <c r="E128" s="85">
        <v>1.0</v>
      </c>
      <c r="F128" s="85">
        <v>61.0</v>
      </c>
      <c r="G128" s="113">
        <v>62.0</v>
      </c>
      <c r="H128" s="85">
        <v>175.4209677419355</v>
      </c>
      <c r="I128" s="188">
        <v>67.41</v>
      </c>
      <c r="J128" s="31" t="s">
        <v>454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46128.0</v>
      </c>
      <c r="B129" s="93"/>
      <c r="C129" s="84">
        <v>16163.0</v>
      </c>
      <c r="D129" s="85">
        <v>16163.0</v>
      </c>
      <c r="E129" s="49"/>
      <c r="F129" s="85">
        <v>84.0</v>
      </c>
      <c r="G129" s="113">
        <v>84.0</v>
      </c>
      <c r="H129" s="85">
        <v>192.41666666666666</v>
      </c>
      <c r="I129" s="188">
        <v>126.88</v>
      </c>
      <c r="J129" s="31" t="s">
        <v>455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46127.0</v>
      </c>
      <c r="B130" s="84">
        <v>230.0</v>
      </c>
      <c r="C130" s="84">
        <v>17900.4</v>
      </c>
      <c r="D130" s="85">
        <v>18130.4</v>
      </c>
      <c r="E130" s="85">
        <v>1.0</v>
      </c>
      <c r="F130" s="85">
        <v>76.0</v>
      </c>
      <c r="G130" s="113">
        <v>77.0</v>
      </c>
      <c r="H130" s="85">
        <v>235.45974025974027</v>
      </c>
      <c r="I130" s="188">
        <v>282.96</v>
      </c>
      <c r="J130" s="31" t="s">
        <v>456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46126.0</v>
      </c>
      <c r="B131" s="84">
        <v>235.0</v>
      </c>
      <c r="C131" s="84">
        <v>13454.3</v>
      </c>
      <c r="D131" s="85">
        <v>13689.3</v>
      </c>
      <c r="E131" s="85">
        <v>1.0</v>
      </c>
      <c r="F131" s="85">
        <v>65.0</v>
      </c>
      <c r="G131" s="113">
        <v>66.0</v>
      </c>
      <c r="H131" s="85">
        <v>207.41363636363636</v>
      </c>
      <c r="I131" s="188">
        <v>183.65</v>
      </c>
      <c r="J131" s="31" t="s">
        <v>453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46125.0</v>
      </c>
      <c r="B132" s="93"/>
      <c r="C132" s="84">
        <v>20240.0</v>
      </c>
      <c r="D132" s="85">
        <v>20240.0</v>
      </c>
      <c r="E132" s="49"/>
      <c r="F132" s="85">
        <v>88.0</v>
      </c>
      <c r="G132" s="113">
        <v>88.0</v>
      </c>
      <c r="H132" s="85">
        <v>230.0</v>
      </c>
      <c r="I132" s="188">
        <v>377.48</v>
      </c>
      <c r="J132" s="31" t="s">
        <v>452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46124.0</v>
      </c>
      <c r="B133" s="93"/>
      <c r="C133" s="84">
        <v>1607.4</v>
      </c>
      <c r="D133" s="85">
        <v>1607.4</v>
      </c>
      <c r="E133" s="49"/>
      <c r="F133" s="85">
        <v>9.0</v>
      </c>
      <c r="G133" s="113">
        <v>9.0</v>
      </c>
      <c r="H133" s="85">
        <v>178.60000000000002</v>
      </c>
      <c r="I133" s="188">
        <v>1774.75</v>
      </c>
      <c r="J133" s="31" t="s">
        <v>457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46123.0</v>
      </c>
      <c r="B134" s="93"/>
      <c r="C134" s="84">
        <v>7932.8</v>
      </c>
      <c r="D134" s="85">
        <v>7932.8</v>
      </c>
      <c r="E134" s="49"/>
      <c r="F134" s="85">
        <v>44.0</v>
      </c>
      <c r="G134" s="113">
        <v>44.0</v>
      </c>
      <c r="H134" s="85">
        <v>180.29090909090908</v>
      </c>
      <c r="I134" s="188">
        <v>913.59</v>
      </c>
      <c r="J134" s="31" t="s">
        <v>451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46122.0</v>
      </c>
      <c r="B135" s="84">
        <v>230.0</v>
      </c>
      <c r="C135" s="93"/>
      <c r="D135" s="85">
        <v>230.0</v>
      </c>
      <c r="E135" s="85">
        <v>1.0</v>
      </c>
      <c r="F135" s="49"/>
      <c r="G135" s="113">
        <v>1.0</v>
      </c>
      <c r="H135" s="85">
        <v>230.0</v>
      </c>
      <c r="I135" s="189"/>
      <c r="J135" s="31" t="s">
        <v>454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46121.0</v>
      </c>
      <c r="B136" s="84">
        <v>98.0</v>
      </c>
      <c r="C136" s="84">
        <v>13748.45</v>
      </c>
      <c r="D136" s="85">
        <v>13846.45</v>
      </c>
      <c r="E136" s="85">
        <v>1.0</v>
      </c>
      <c r="F136" s="85">
        <v>58.0</v>
      </c>
      <c r="G136" s="113">
        <v>59.0</v>
      </c>
      <c r="H136" s="85">
        <v>234.685593220339</v>
      </c>
      <c r="I136" s="188">
        <v>1031.57</v>
      </c>
      <c r="J136" s="31" t="s">
        <v>455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46120.0</v>
      </c>
      <c r="B137" s="93"/>
      <c r="C137" s="84">
        <v>13607.6</v>
      </c>
      <c r="D137" s="85">
        <v>13607.6</v>
      </c>
      <c r="E137" s="49"/>
      <c r="F137" s="85">
        <v>63.0</v>
      </c>
      <c r="G137" s="113">
        <v>63.0</v>
      </c>
      <c r="H137" s="85">
        <v>215.9936507936508</v>
      </c>
      <c r="I137" s="188">
        <v>6026.54</v>
      </c>
      <c r="J137" s="31" t="s">
        <v>456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46119.0</v>
      </c>
      <c r="B138" s="84">
        <v>273.0</v>
      </c>
      <c r="C138" s="84">
        <v>12033.75</v>
      </c>
      <c r="D138" s="85">
        <v>12306.75</v>
      </c>
      <c r="E138" s="85">
        <v>1.0</v>
      </c>
      <c r="F138" s="85">
        <v>65.0</v>
      </c>
      <c r="G138" s="113">
        <v>66.0</v>
      </c>
      <c r="H138" s="85">
        <v>186.4659090909091</v>
      </c>
      <c r="I138" s="188">
        <v>0.0</v>
      </c>
      <c r="J138" s="31" t="s">
        <v>453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46118.0</v>
      </c>
      <c r="B139" s="84">
        <v>149.0</v>
      </c>
      <c r="C139" s="84">
        <v>16488.2</v>
      </c>
      <c r="D139" s="85">
        <v>16637.2</v>
      </c>
      <c r="E139" s="85">
        <v>1.0</v>
      </c>
      <c r="F139" s="85">
        <v>66.0</v>
      </c>
      <c r="G139" s="113">
        <v>67.0</v>
      </c>
      <c r="H139" s="85">
        <v>248.31641791044777</v>
      </c>
      <c r="I139" s="188">
        <v>4645.97</v>
      </c>
      <c r="J139" s="31" t="s">
        <v>452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46117.0</v>
      </c>
      <c r="B140" s="93"/>
      <c r="C140" s="84">
        <v>4653.6</v>
      </c>
      <c r="D140" s="85">
        <v>4653.6</v>
      </c>
      <c r="E140" s="49"/>
      <c r="F140" s="85">
        <v>23.0</v>
      </c>
      <c r="G140" s="113">
        <v>23.0</v>
      </c>
      <c r="H140" s="85">
        <v>202.3304347826087</v>
      </c>
      <c r="I140" s="188">
        <v>1082.13</v>
      </c>
      <c r="J140" s="31" t="s">
        <v>457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46116.0</v>
      </c>
      <c r="B141" s="93"/>
      <c r="C141" s="84">
        <v>4049.4</v>
      </c>
      <c r="D141" s="85">
        <v>4049.4</v>
      </c>
      <c r="E141" s="49"/>
      <c r="F141" s="85">
        <v>25.0</v>
      </c>
      <c r="G141" s="113">
        <v>25.0</v>
      </c>
      <c r="H141" s="85">
        <v>161.976</v>
      </c>
      <c r="I141" s="188">
        <v>1363.82</v>
      </c>
      <c r="J141" s="31" t="s">
        <v>451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46115.0</v>
      </c>
      <c r="B142" s="84">
        <v>7638.0</v>
      </c>
      <c r="C142" s="84">
        <v>3313.5</v>
      </c>
      <c r="D142" s="85">
        <v>10951.5</v>
      </c>
      <c r="E142" s="85">
        <v>31.0</v>
      </c>
      <c r="F142" s="85">
        <v>19.0</v>
      </c>
      <c r="G142" s="113">
        <v>50.0</v>
      </c>
      <c r="H142" s="85">
        <v>219.03</v>
      </c>
      <c r="I142" s="188">
        <v>186.98</v>
      </c>
      <c r="J142" s="31" t="s">
        <v>454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46114.0</v>
      </c>
      <c r="B143" s="93"/>
      <c r="C143" s="84">
        <v>14035.0</v>
      </c>
      <c r="D143" s="85">
        <v>14035.0</v>
      </c>
      <c r="E143" s="49"/>
      <c r="F143" s="85">
        <v>75.0</v>
      </c>
      <c r="G143" s="113">
        <v>75.0</v>
      </c>
      <c r="H143" s="85">
        <v>187.13333333333333</v>
      </c>
      <c r="I143" s="188">
        <v>250.11</v>
      </c>
      <c r="J143" s="31" t="s">
        <v>455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46113.0</v>
      </c>
      <c r="B144" s="93"/>
      <c r="C144" s="84">
        <v>14948.8</v>
      </c>
      <c r="D144" s="85">
        <v>14948.8</v>
      </c>
      <c r="E144" s="49"/>
      <c r="F144" s="85">
        <v>76.0</v>
      </c>
      <c r="G144" s="113">
        <v>76.0</v>
      </c>
      <c r="H144" s="85">
        <v>196.69473684210524</v>
      </c>
      <c r="I144" s="188">
        <v>40.56</v>
      </c>
      <c r="J144" s="31" t="s">
        <v>456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46112.0</v>
      </c>
      <c r="B145" s="93"/>
      <c r="C145" s="84">
        <v>12548.0</v>
      </c>
      <c r="D145" s="85">
        <v>12548.0</v>
      </c>
      <c r="E145" s="49"/>
      <c r="F145" s="85">
        <v>66.0</v>
      </c>
      <c r="G145" s="113">
        <v>66.0</v>
      </c>
      <c r="H145" s="85">
        <v>190.12121212121212</v>
      </c>
      <c r="I145" s="188">
        <v>0.0</v>
      </c>
      <c r="J145" s="31" t="s">
        <v>453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46111.0</v>
      </c>
      <c r="B146" s="93"/>
      <c r="C146" s="84">
        <v>17391.4</v>
      </c>
      <c r="D146" s="85">
        <v>17391.4</v>
      </c>
      <c r="E146" s="49"/>
      <c r="F146" s="85">
        <v>83.0</v>
      </c>
      <c r="G146" s="113">
        <v>83.0</v>
      </c>
      <c r="H146" s="85">
        <v>209.53493975903615</v>
      </c>
      <c r="I146" s="188">
        <v>859.35</v>
      </c>
      <c r="J146" s="31" t="s">
        <v>452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46110.0</v>
      </c>
      <c r="B147" s="93"/>
      <c r="C147" s="84">
        <v>7775.4</v>
      </c>
      <c r="D147" s="85">
        <v>7775.4</v>
      </c>
      <c r="E147" s="49"/>
      <c r="F147" s="85">
        <v>40.0</v>
      </c>
      <c r="G147" s="113">
        <v>40.0</v>
      </c>
      <c r="H147" s="85">
        <v>194.385</v>
      </c>
      <c r="I147" s="188">
        <v>2162.84</v>
      </c>
      <c r="J147" s="31" t="s">
        <v>457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46109.0</v>
      </c>
      <c r="B148" s="93"/>
      <c r="C148" s="84">
        <v>5001.8</v>
      </c>
      <c r="D148" s="85">
        <v>5001.8</v>
      </c>
      <c r="E148" s="49"/>
      <c r="F148" s="85">
        <v>32.0</v>
      </c>
      <c r="G148" s="113">
        <v>32.0</v>
      </c>
      <c r="H148" s="85">
        <v>156.30625</v>
      </c>
      <c r="I148" s="188">
        <v>175.8</v>
      </c>
      <c r="J148" s="31" t="s">
        <v>451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46108.0</v>
      </c>
      <c r="B149" s="93"/>
      <c r="C149" s="84">
        <v>18812.6</v>
      </c>
      <c r="D149" s="85">
        <v>18812.6</v>
      </c>
      <c r="E149" s="49"/>
      <c r="F149" s="85">
        <v>87.0</v>
      </c>
      <c r="G149" s="113">
        <v>87.0</v>
      </c>
      <c r="H149" s="85">
        <v>216.2367816091954</v>
      </c>
      <c r="I149" s="188">
        <v>450.1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46107.0</v>
      </c>
      <c r="B150" s="93"/>
      <c r="C150" s="84">
        <v>15339.0</v>
      </c>
      <c r="D150" s="85">
        <v>15339.0</v>
      </c>
      <c r="E150" s="49"/>
      <c r="F150" s="85">
        <v>76.0</v>
      </c>
      <c r="G150" s="113">
        <v>76.0</v>
      </c>
      <c r="H150" s="85">
        <v>201.82894736842104</v>
      </c>
      <c r="I150" s="188">
        <v>1712.65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46106.0</v>
      </c>
      <c r="B151" s="93"/>
      <c r="C151" s="84">
        <v>16768.0</v>
      </c>
      <c r="D151" s="85">
        <v>16768.0</v>
      </c>
      <c r="E151" s="49"/>
      <c r="F151" s="85">
        <v>73.0</v>
      </c>
      <c r="G151" s="113">
        <v>73.0</v>
      </c>
      <c r="H151" s="85">
        <v>229.6986301369863</v>
      </c>
      <c r="I151" s="188">
        <v>41.91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46105.0</v>
      </c>
      <c r="B152" s="93"/>
      <c r="C152" s="84">
        <v>16773.2</v>
      </c>
      <c r="D152" s="85">
        <v>16773.2</v>
      </c>
      <c r="E152" s="49"/>
      <c r="F152" s="85">
        <v>78.0</v>
      </c>
      <c r="G152" s="113">
        <v>78.0</v>
      </c>
      <c r="H152" s="85">
        <v>215.04102564102564</v>
      </c>
      <c r="I152" s="188">
        <v>377.96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46104.0</v>
      </c>
      <c r="B153" s="93"/>
      <c r="C153" s="84">
        <v>16476.0</v>
      </c>
      <c r="D153" s="85">
        <v>16476.0</v>
      </c>
      <c r="E153" s="49"/>
      <c r="F153" s="85">
        <v>75.0</v>
      </c>
      <c r="G153" s="113">
        <v>75.0</v>
      </c>
      <c r="H153" s="85">
        <v>219.68</v>
      </c>
      <c r="I153" s="188">
        <v>121.37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46103.0</v>
      </c>
      <c r="B154" s="93"/>
      <c r="C154" s="84">
        <v>7530.6</v>
      </c>
      <c r="D154" s="85">
        <v>7530.6</v>
      </c>
      <c r="E154" s="49"/>
      <c r="F154" s="85">
        <v>33.0</v>
      </c>
      <c r="G154" s="113">
        <v>33.0</v>
      </c>
      <c r="H154" s="85">
        <v>228.20000000000002</v>
      </c>
      <c r="I154" s="188">
        <v>176.53</v>
      </c>
      <c r="J154" s="31" t="s">
        <v>457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46102.0</v>
      </c>
      <c r="B155" s="93"/>
      <c r="C155" s="84">
        <v>5671.4</v>
      </c>
      <c r="D155" s="85">
        <v>5671.4</v>
      </c>
      <c r="E155" s="49"/>
      <c r="F155" s="85">
        <v>27.0</v>
      </c>
      <c r="G155" s="113">
        <v>27.0</v>
      </c>
      <c r="H155" s="85">
        <v>210.05185185185184</v>
      </c>
      <c r="I155" s="188">
        <v>944.38</v>
      </c>
      <c r="J155" s="31" t="s">
        <v>451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46101.0</v>
      </c>
      <c r="B156" s="93"/>
      <c r="C156" s="84">
        <v>13815.5</v>
      </c>
      <c r="D156" s="85">
        <v>13815.5</v>
      </c>
      <c r="E156" s="49"/>
      <c r="F156" s="85">
        <v>68.0</v>
      </c>
      <c r="G156" s="113">
        <v>68.0</v>
      </c>
      <c r="H156" s="85">
        <v>203.1691176470588</v>
      </c>
      <c r="I156" s="188">
        <v>252.8</v>
      </c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46100.0</v>
      </c>
      <c r="B157" s="84">
        <v>558.0</v>
      </c>
      <c r="C157" s="84">
        <v>19857.4</v>
      </c>
      <c r="D157" s="85">
        <v>20415.4</v>
      </c>
      <c r="E157" s="85">
        <v>2.0</v>
      </c>
      <c r="F157" s="85">
        <v>88.0</v>
      </c>
      <c r="G157" s="113">
        <v>90.0</v>
      </c>
      <c r="H157" s="85">
        <v>226.8377777777778</v>
      </c>
      <c r="I157" s="188">
        <v>80.18</v>
      </c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46099.0</v>
      </c>
      <c r="B158" s="93"/>
      <c r="C158" s="84">
        <v>18020.1</v>
      </c>
      <c r="D158" s="85">
        <v>18020.1</v>
      </c>
      <c r="E158" s="49"/>
      <c r="F158" s="85">
        <v>90.0</v>
      </c>
      <c r="G158" s="113">
        <v>90.0</v>
      </c>
      <c r="H158" s="85">
        <v>200.22333333333333</v>
      </c>
      <c r="I158" s="188">
        <v>0.0</v>
      </c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46098.0</v>
      </c>
      <c r="B159" s="84">
        <v>290.0</v>
      </c>
      <c r="C159" s="84">
        <v>19323.2</v>
      </c>
      <c r="D159" s="85">
        <v>19613.2</v>
      </c>
      <c r="E159" s="85">
        <v>1.0</v>
      </c>
      <c r="F159" s="85">
        <v>81.0</v>
      </c>
      <c r="G159" s="113">
        <v>82.0</v>
      </c>
      <c r="H159" s="85">
        <v>239.18536585365854</v>
      </c>
      <c r="I159" s="188">
        <v>0.0</v>
      </c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46097.0</v>
      </c>
      <c r="B160" s="93"/>
      <c r="C160" s="84">
        <v>14899.8</v>
      </c>
      <c r="D160" s="85">
        <v>14899.8</v>
      </c>
      <c r="E160" s="49"/>
      <c r="F160" s="85">
        <v>61.0</v>
      </c>
      <c r="G160" s="113">
        <v>61.0</v>
      </c>
      <c r="H160" s="85">
        <v>244.2590163934426</v>
      </c>
      <c r="I160" s="188">
        <v>142.31</v>
      </c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46096.0</v>
      </c>
      <c r="B161" s="93"/>
      <c r="C161" s="84">
        <v>8392.2</v>
      </c>
      <c r="D161" s="85">
        <v>8392.2</v>
      </c>
      <c r="E161" s="49"/>
      <c r="F161" s="85">
        <v>38.0</v>
      </c>
      <c r="G161" s="113">
        <v>38.0</v>
      </c>
      <c r="H161" s="85">
        <v>220.84736842105266</v>
      </c>
      <c r="I161" s="188">
        <v>249.73</v>
      </c>
      <c r="J161" s="31" t="s">
        <v>457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46095.0</v>
      </c>
      <c r="B162" s="93"/>
      <c r="C162" s="84">
        <v>3728.8</v>
      </c>
      <c r="D162" s="85">
        <v>3728.8</v>
      </c>
      <c r="E162" s="49"/>
      <c r="F162" s="85">
        <v>18.0</v>
      </c>
      <c r="G162" s="113">
        <v>18.0</v>
      </c>
      <c r="H162" s="85">
        <v>207.15555555555557</v>
      </c>
      <c r="I162" s="188">
        <v>0.0</v>
      </c>
      <c r="J162" s="31" t="s">
        <v>451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46094.0</v>
      </c>
      <c r="B163" s="84">
        <v>1836.0</v>
      </c>
      <c r="C163" s="84">
        <v>22482.4</v>
      </c>
      <c r="D163" s="85">
        <v>24318.4</v>
      </c>
      <c r="E163" s="85">
        <v>5.0</v>
      </c>
      <c r="F163" s="85">
        <v>100.0</v>
      </c>
      <c r="G163" s="113">
        <v>105.0</v>
      </c>
      <c r="H163" s="85">
        <v>231.60380952380953</v>
      </c>
      <c r="I163" s="188">
        <v>103.66</v>
      </c>
      <c r="J163" s="31" t="s">
        <v>454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46093.0</v>
      </c>
      <c r="B164" s="93"/>
      <c r="C164" s="84">
        <v>14955.0</v>
      </c>
      <c r="D164" s="85">
        <v>14955.0</v>
      </c>
      <c r="E164" s="49"/>
      <c r="F164" s="85">
        <v>73.0</v>
      </c>
      <c r="G164" s="113">
        <v>73.0</v>
      </c>
      <c r="H164" s="85">
        <v>204.86301369863014</v>
      </c>
      <c r="I164" s="188">
        <v>442.58</v>
      </c>
      <c r="J164" s="31" t="s">
        <v>455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46092.0</v>
      </c>
      <c r="B165" s="93"/>
      <c r="C165" s="84">
        <v>17647.0</v>
      </c>
      <c r="D165" s="85">
        <v>17647.0</v>
      </c>
      <c r="E165" s="49"/>
      <c r="F165" s="85">
        <v>83.0</v>
      </c>
      <c r="G165" s="113">
        <v>83.0</v>
      </c>
      <c r="H165" s="85">
        <v>212.6144578313253</v>
      </c>
      <c r="I165" s="188">
        <v>0.0</v>
      </c>
      <c r="J165" s="31" t="s">
        <v>456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46091.0</v>
      </c>
      <c r="B166" s="84">
        <v>2523.0</v>
      </c>
      <c r="C166" s="84">
        <v>15095.4</v>
      </c>
      <c r="D166" s="85">
        <v>17618.4</v>
      </c>
      <c r="E166" s="85">
        <v>9.0</v>
      </c>
      <c r="F166" s="85">
        <v>69.0</v>
      </c>
      <c r="G166" s="113">
        <v>78.0</v>
      </c>
      <c r="H166" s="85">
        <v>225.8769230769231</v>
      </c>
      <c r="I166" s="188">
        <v>292.33</v>
      </c>
      <c r="J166" s="31" t="s">
        <v>453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46090.0</v>
      </c>
      <c r="B167" s="84">
        <v>3748.4</v>
      </c>
      <c r="C167" s="84">
        <v>950.4</v>
      </c>
      <c r="D167" s="85">
        <v>4698.8</v>
      </c>
      <c r="E167" s="85">
        <v>15.0</v>
      </c>
      <c r="F167" s="85">
        <v>15.0</v>
      </c>
      <c r="G167" s="113">
        <v>30.0</v>
      </c>
      <c r="H167" s="85">
        <v>156.62666666666667</v>
      </c>
      <c r="I167" s="188">
        <v>3062.45</v>
      </c>
      <c r="J167" s="31" t="s">
        <v>452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46089.0</v>
      </c>
      <c r="B168" s="84">
        <v>155.0</v>
      </c>
      <c r="C168" s="84">
        <v>2095.8</v>
      </c>
      <c r="D168" s="85">
        <v>2250.8</v>
      </c>
      <c r="E168" s="85">
        <v>1.0</v>
      </c>
      <c r="F168" s="85">
        <v>12.0</v>
      </c>
      <c r="G168" s="113">
        <v>13.0</v>
      </c>
      <c r="H168" s="85">
        <v>173.13846153846154</v>
      </c>
      <c r="I168" s="188">
        <v>0.0</v>
      </c>
      <c r="J168" s="31" t="s">
        <v>457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46088.0</v>
      </c>
      <c r="B169" s="84">
        <v>326.0</v>
      </c>
      <c r="C169" s="84">
        <v>9987.6</v>
      </c>
      <c r="D169" s="85">
        <v>10313.6</v>
      </c>
      <c r="E169" s="85">
        <v>2.0</v>
      </c>
      <c r="F169" s="85">
        <v>56.0</v>
      </c>
      <c r="G169" s="113">
        <v>58.0</v>
      </c>
      <c r="H169" s="85">
        <v>177.82068965517243</v>
      </c>
      <c r="I169" s="188">
        <v>720.21</v>
      </c>
      <c r="J169" s="31" t="s">
        <v>451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46087.0</v>
      </c>
      <c r="B170" s="84">
        <v>490.0</v>
      </c>
      <c r="C170" s="84">
        <v>13579.0</v>
      </c>
      <c r="D170" s="85">
        <v>14069.0</v>
      </c>
      <c r="E170" s="85">
        <v>2.0</v>
      </c>
      <c r="F170" s="85">
        <v>66.0</v>
      </c>
      <c r="G170" s="113">
        <v>68.0</v>
      </c>
      <c r="H170" s="85">
        <v>206.89705882352942</v>
      </c>
      <c r="I170" s="188">
        <v>523.06</v>
      </c>
      <c r="J170" s="31" t="s">
        <v>454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46086.0</v>
      </c>
      <c r="B171" s="93"/>
      <c r="C171" s="84">
        <v>22426.4</v>
      </c>
      <c r="D171" s="85">
        <v>22426.4</v>
      </c>
      <c r="E171" s="49"/>
      <c r="F171" s="85">
        <v>100.0</v>
      </c>
      <c r="G171" s="113">
        <v>100.0</v>
      </c>
      <c r="H171" s="85">
        <v>224.264</v>
      </c>
      <c r="I171" s="188">
        <v>167.18</v>
      </c>
      <c r="J171" s="31" t="s">
        <v>455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46085.0</v>
      </c>
      <c r="B172" s="84">
        <v>363.0</v>
      </c>
      <c r="C172" s="84">
        <v>9218.0</v>
      </c>
      <c r="D172" s="85">
        <v>9581.0</v>
      </c>
      <c r="E172" s="85">
        <v>1.0</v>
      </c>
      <c r="F172" s="85">
        <v>97.0</v>
      </c>
      <c r="G172" s="113">
        <v>98.0</v>
      </c>
      <c r="H172" s="85">
        <v>97.76530612244898</v>
      </c>
      <c r="I172" s="188">
        <v>0.0</v>
      </c>
      <c r="J172" s="31" t="s">
        <v>456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46084.0</v>
      </c>
      <c r="B173" s="93"/>
      <c r="C173" s="84">
        <v>16665.8</v>
      </c>
      <c r="D173" s="85">
        <v>16665.8</v>
      </c>
      <c r="E173" s="49"/>
      <c r="F173" s="85">
        <v>78.0</v>
      </c>
      <c r="G173" s="113">
        <v>78.0</v>
      </c>
      <c r="H173" s="85">
        <v>213.66410256410256</v>
      </c>
      <c r="I173" s="188">
        <v>418.83</v>
      </c>
      <c r="J173" s="31" t="s">
        <v>453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46083.0</v>
      </c>
      <c r="B174" s="84">
        <v>270.0</v>
      </c>
      <c r="C174" s="84">
        <v>17949.4</v>
      </c>
      <c r="D174" s="85">
        <v>18219.4</v>
      </c>
      <c r="E174" s="85">
        <v>2.0</v>
      </c>
      <c r="F174" s="85">
        <v>84.0</v>
      </c>
      <c r="G174" s="113">
        <v>86.0</v>
      </c>
      <c r="H174" s="85">
        <v>211.85348837209304</v>
      </c>
      <c r="I174" s="188">
        <v>395.82</v>
      </c>
      <c r="J174" s="31" t="s">
        <v>452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46082.0</v>
      </c>
      <c r="B175" s="84">
        <v>3576.4</v>
      </c>
      <c r="C175" s="84">
        <v>4456.2</v>
      </c>
      <c r="D175" s="85">
        <v>8032.6</v>
      </c>
      <c r="E175" s="85">
        <v>13.0</v>
      </c>
      <c r="F175" s="85">
        <v>21.0</v>
      </c>
      <c r="G175" s="113">
        <v>34.0</v>
      </c>
      <c r="H175" s="85">
        <v>236.25294117647059</v>
      </c>
      <c r="I175" s="188">
        <v>1868.63</v>
      </c>
      <c r="J175" s="31" t="s">
        <v>457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46081.0</v>
      </c>
      <c r="B176" s="93"/>
      <c r="C176" s="84">
        <v>5834.8</v>
      </c>
      <c r="D176" s="85">
        <v>5834.8</v>
      </c>
      <c r="E176" s="49"/>
      <c r="F176" s="85">
        <v>29.0</v>
      </c>
      <c r="G176" s="113">
        <v>29.0</v>
      </c>
      <c r="H176" s="85">
        <v>201.20000000000002</v>
      </c>
      <c r="I176" s="188">
        <v>0.0</v>
      </c>
      <c r="J176" s="31" t="s">
        <v>451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46080.0</v>
      </c>
      <c r="B177" s="93"/>
      <c r="C177" s="84">
        <v>16940.4</v>
      </c>
      <c r="D177" s="85">
        <v>16940.4</v>
      </c>
      <c r="E177" s="49"/>
      <c r="F177" s="85">
        <v>78.0</v>
      </c>
      <c r="G177" s="113">
        <v>78.0</v>
      </c>
      <c r="H177" s="85">
        <v>217.1846153846154</v>
      </c>
      <c r="I177" s="188">
        <v>1368.88</v>
      </c>
      <c r="J177" s="31" t="s">
        <v>454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46079.0</v>
      </c>
      <c r="B178" s="93"/>
      <c r="C178" s="84">
        <v>17239.6</v>
      </c>
      <c r="D178" s="85">
        <v>17239.6</v>
      </c>
      <c r="E178" s="49"/>
      <c r="F178" s="85">
        <v>73.0</v>
      </c>
      <c r="G178" s="113">
        <v>73.0</v>
      </c>
      <c r="H178" s="85">
        <v>236.15890410958903</v>
      </c>
      <c r="I178" s="188">
        <v>184.69</v>
      </c>
      <c r="J178" s="31" t="s">
        <v>455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2">
        <v>46078.0</v>
      </c>
      <c r="B179" s="84">
        <v>75.0</v>
      </c>
      <c r="C179" s="84">
        <v>7468.0</v>
      </c>
      <c r="D179" s="85">
        <v>7543.0</v>
      </c>
      <c r="E179" s="85">
        <v>1.0</v>
      </c>
      <c r="F179" s="85">
        <v>73.0</v>
      </c>
      <c r="G179" s="113">
        <v>74.0</v>
      </c>
      <c r="H179" s="85">
        <v>101.93243243243244</v>
      </c>
      <c r="I179" s="188">
        <v>0.0</v>
      </c>
      <c r="J179" s="31" t="s">
        <v>456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2">
        <v>46077.0</v>
      </c>
      <c r="B180" s="93"/>
      <c r="C180" s="84">
        <v>16645.4</v>
      </c>
      <c r="D180" s="85">
        <v>16645.4</v>
      </c>
      <c r="E180" s="49"/>
      <c r="F180" s="85">
        <v>80.0</v>
      </c>
      <c r="G180" s="113">
        <v>80.0</v>
      </c>
      <c r="H180" s="85">
        <v>208.06750000000002</v>
      </c>
      <c r="I180" s="188">
        <v>0.0</v>
      </c>
      <c r="J180" s="31" t="s">
        <v>453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2">
        <v>46076.0</v>
      </c>
      <c r="B181" s="93"/>
      <c r="C181" s="84">
        <v>15678.0</v>
      </c>
      <c r="D181" s="85">
        <v>15678.0</v>
      </c>
      <c r="E181" s="49"/>
      <c r="F181" s="85">
        <v>74.0</v>
      </c>
      <c r="G181" s="113">
        <v>74.0</v>
      </c>
      <c r="H181" s="85">
        <v>211.86486486486487</v>
      </c>
      <c r="I181" s="188">
        <v>288.53</v>
      </c>
      <c r="J181" s="31" t="s">
        <v>452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2">
        <v>46075.0</v>
      </c>
      <c r="B182" s="84">
        <v>155.0</v>
      </c>
      <c r="C182" s="84">
        <v>8922.4</v>
      </c>
      <c r="D182" s="85">
        <v>9077.4</v>
      </c>
      <c r="E182" s="85">
        <v>1.0</v>
      </c>
      <c r="F182" s="85">
        <v>43.0</v>
      </c>
      <c r="G182" s="113">
        <v>44.0</v>
      </c>
      <c r="H182" s="85">
        <v>206.30454545454543</v>
      </c>
      <c r="I182" s="188">
        <v>416.83</v>
      </c>
      <c r="J182" s="31" t="s">
        <v>457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2">
        <v>46074.0</v>
      </c>
      <c r="B183" s="93"/>
      <c r="C183" s="84">
        <v>5266.6</v>
      </c>
      <c r="D183" s="85">
        <v>5266.6</v>
      </c>
      <c r="E183" s="49"/>
      <c r="F183" s="85">
        <v>28.0</v>
      </c>
      <c r="G183" s="113">
        <v>28.0</v>
      </c>
      <c r="H183" s="85">
        <v>188.09285714285716</v>
      </c>
      <c r="I183" s="188">
        <v>0.0</v>
      </c>
      <c r="J183" s="31" t="s">
        <v>451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2">
        <v>46073.0</v>
      </c>
      <c r="B184" s="93"/>
      <c r="C184" s="84">
        <v>15361.0</v>
      </c>
      <c r="D184" s="85">
        <v>15361.0</v>
      </c>
      <c r="E184" s="49"/>
      <c r="F184" s="85">
        <v>77.0</v>
      </c>
      <c r="G184" s="113">
        <v>77.0</v>
      </c>
      <c r="H184" s="85">
        <v>199.4935064935065</v>
      </c>
      <c r="I184" s="188">
        <v>1721.16</v>
      </c>
      <c r="J184" s="31" t="s">
        <v>454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2">
        <v>46072.0</v>
      </c>
      <c r="B185" s="84">
        <v>351.0</v>
      </c>
      <c r="C185" s="84">
        <v>18361.0</v>
      </c>
      <c r="D185" s="85">
        <v>18712.0</v>
      </c>
      <c r="E185" s="85">
        <v>1.0</v>
      </c>
      <c r="F185" s="85">
        <v>84.0</v>
      </c>
      <c r="G185" s="113">
        <v>85.0</v>
      </c>
      <c r="H185" s="85">
        <v>220.14117647058825</v>
      </c>
      <c r="I185" s="188">
        <v>531.48</v>
      </c>
      <c r="J185" s="31" t="s">
        <v>455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2">
        <v>46071.0</v>
      </c>
      <c r="B186" s="84">
        <v>135.0</v>
      </c>
      <c r="C186" s="84">
        <v>24979.0</v>
      </c>
      <c r="D186" s="85">
        <v>25114.0</v>
      </c>
      <c r="E186" s="85">
        <v>1.0</v>
      </c>
      <c r="F186" s="85">
        <v>107.0</v>
      </c>
      <c r="G186" s="113">
        <v>108.0</v>
      </c>
      <c r="H186" s="85">
        <v>232.53703703703704</v>
      </c>
      <c r="I186" s="188">
        <v>195.7</v>
      </c>
      <c r="J186" s="31" t="s">
        <v>456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2">
        <v>46070.0</v>
      </c>
      <c r="B187" s="93"/>
      <c r="C187" s="84">
        <v>13530.2</v>
      </c>
      <c r="D187" s="85">
        <v>13530.2</v>
      </c>
      <c r="E187" s="49"/>
      <c r="F187" s="85">
        <v>69.0</v>
      </c>
      <c r="G187" s="113">
        <v>69.0</v>
      </c>
      <c r="H187" s="85">
        <v>196.0898550724638</v>
      </c>
      <c r="I187" s="188">
        <v>329.84</v>
      </c>
      <c r="J187" s="31" t="s">
        <v>453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2">
        <v>46069.0</v>
      </c>
      <c r="B188" s="93"/>
      <c r="C188" s="84">
        <v>13734.8</v>
      </c>
      <c r="D188" s="85">
        <v>13734.8</v>
      </c>
      <c r="E188" s="49"/>
      <c r="F188" s="85">
        <v>60.0</v>
      </c>
      <c r="G188" s="113">
        <v>60.0</v>
      </c>
      <c r="H188" s="85">
        <v>228.91333333333333</v>
      </c>
      <c r="I188" s="188">
        <v>0.0</v>
      </c>
      <c r="J188" s="31" t="s">
        <v>452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2">
        <v>46068.0</v>
      </c>
      <c r="B189" s="93"/>
      <c r="C189" s="84">
        <v>11574.6</v>
      </c>
      <c r="D189" s="85">
        <v>11574.6</v>
      </c>
      <c r="E189" s="49"/>
      <c r="F189" s="85">
        <v>51.0</v>
      </c>
      <c r="G189" s="113">
        <v>51.0</v>
      </c>
      <c r="H189" s="85">
        <v>226.9529411764706</v>
      </c>
      <c r="I189" s="188">
        <v>921.33</v>
      </c>
      <c r="J189" s="31" t="s">
        <v>457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2">
        <v>46067.0</v>
      </c>
      <c r="B190" s="93"/>
      <c r="C190" s="84">
        <v>3436.0</v>
      </c>
      <c r="D190" s="85">
        <v>3436.0</v>
      </c>
      <c r="E190" s="49"/>
      <c r="F190" s="85">
        <v>19.0</v>
      </c>
      <c r="G190" s="113">
        <v>19.0</v>
      </c>
      <c r="H190" s="85">
        <v>180.8421052631579</v>
      </c>
      <c r="I190" s="188">
        <v>0.0</v>
      </c>
      <c r="J190" s="31" t="s">
        <v>451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46066.0</v>
      </c>
      <c r="B191" s="84">
        <v>518.0</v>
      </c>
      <c r="C191" s="84">
        <v>17676.4</v>
      </c>
      <c r="D191" s="85">
        <v>18194.4</v>
      </c>
      <c r="E191" s="85">
        <v>2.0</v>
      </c>
      <c r="F191" s="85">
        <v>76.0</v>
      </c>
      <c r="G191" s="50">
        <v>78.0</v>
      </c>
      <c r="H191" s="178">
        <v>233.2615384615385</v>
      </c>
      <c r="I191" s="188">
        <v>214.8</v>
      </c>
      <c r="J191" s="31" t="s">
        <v>454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46065.0</v>
      </c>
      <c r="B192" s="84">
        <v>351.0</v>
      </c>
      <c r="C192" s="84">
        <v>17822.4</v>
      </c>
      <c r="D192" s="85">
        <v>18173.4</v>
      </c>
      <c r="E192" s="85">
        <v>1.0</v>
      </c>
      <c r="F192" s="85">
        <v>79.0</v>
      </c>
      <c r="G192" s="50">
        <v>80.0</v>
      </c>
      <c r="H192" s="178">
        <v>227.16750000000002</v>
      </c>
      <c r="I192" s="188">
        <v>129.5</v>
      </c>
      <c r="J192" s="31" t="s">
        <v>455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46064.0</v>
      </c>
      <c r="B193" s="84"/>
      <c r="C193" s="84">
        <v>18727.4</v>
      </c>
      <c r="D193" s="85">
        <v>18727.4</v>
      </c>
      <c r="E193" s="85"/>
      <c r="F193" s="85">
        <v>73.0</v>
      </c>
      <c r="G193" s="50">
        <v>73.0</v>
      </c>
      <c r="H193" s="178">
        <v>256.5397260273973</v>
      </c>
      <c r="I193" s="188">
        <v>38.76</v>
      </c>
      <c r="J193" s="31" t="s">
        <v>456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46063.0</v>
      </c>
      <c r="B194" s="84"/>
      <c r="C194" s="84">
        <v>12947.4</v>
      </c>
      <c r="D194" s="85">
        <v>12947.4</v>
      </c>
      <c r="E194" s="85"/>
      <c r="F194" s="85">
        <v>51.0</v>
      </c>
      <c r="G194" s="50">
        <v>51.0</v>
      </c>
      <c r="H194" s="178">
        <v>253.87058823529412</v>
      </c>
      <c r="I194" s="188">
        <v>0.0</v>
      </c>
      <c r="J194" s="31" t="s">
        <v>453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46062.0</v>
      </c>
      <c r="B195" s="84">
        <v>469.0</v>
      </c>
      <c r="C195" s="84">
        <v>16945.8</v>
      </c>
      <c r="D195" s="85">
        <v>17414.8</v>
      </c>
      <c r="E195" s="85">
        <v>2.0</v>
      </c>
      <c r="F195" s="85">
        <v>68.0</v>
      </c>
      <c r="G195" s="50">
        <v>70.0</v>
      </c>
      <c r="H195" s="178">
        <v>248.78285714285713</v>
      </c>
      <c r="I195" s="188">
        <v>764.21</v>
      </c>
      <c r="J195" s="31" t="s">
        <v>452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46061.0</v>
      </c>
      <c r="B196" s="84"/>
      <c r="C196" s="84">
        <v>7057.8</v>
      </c>
      <c r="D196" s="85">
        <v>7057.8</v>
      </c>
      <c r="E196" s="85"/>
      <c r="F196" s="85">
        <v>33.0</v>
      </c>
      <c r="G196" s="50">
        <v>33.0</v>
      </c>
      <c r="H196" s="178">
        <v>213.87272727272727</v>
      </c>
      <c r="I196" s="188">
        <v>1617.56</v>
      </c>
      <c r="J196" s="31" t="s">
        <v>457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46060.0</v>
      </c>
      <c r="B197" s="84"/>
      <c r="C197" s="84">
        <v>5536.4</v>
      </c>
      <c r="D197" s="85">
        <v>5536.4</v>
      </c>
      <c r="E197" s="85"/>
      <c r="F197" s="85">
        <v>26.0</v>
      </c>
      <c r="G197" s="50">
        <v>26.0</v>
      </c>
      <c r="H197" s="178">
        <v>212.93846153846152</v>
      </c>
      <c r="I197" s="188">
        <v>0.0</v>
      </c>
      <c r="J197" s="31" t="s">
        <v>451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46059.0</v>
      </c>
      <c r="B198" s="84"/>
      <c r="C198" s="84">
        <v>11867.4</v>
      </c>
      <c r="D198" s="85">
        <v>11867.4</v>
      </c>
      <c r="E198" s="85"/>
      <c r="F198" s="85">
        <v>60.0</v>
      </c>
      <c r="G198" s="50">
        <v>60.0</v>
      </c>
      <c r="H198" s="178">
        <v>197.79</v>
      </c>
      <c r="I198" s="188">
        <v>2915.02</v>
      </c>
      <c r="J198" s="31" t="s">
        <v>454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46058.0</v>
      </c>
      <c r="B199" s="47"/>
      <c r="C199" s="47">
        <v>15821.0</v>
      </c>
      <c r="D199" s="48">
        <v>15821.0</v>
      </c>
      <c r="E199" s="48"/>
      <c r="F199" s="85">
        <v>70.0</v>
      </c>
      <c r="G199" s="50">
        <v>70.0</v>
      </c>
      <c r="H199" s="178">
        <v>226.0142857142857</v>
      </c>
      <c r="I199" s="188">
        <v>602.21</v>
      </c>
      <c r="J199" s="31" t="s">
        <v>455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46057.0</v>
      </c>
      <c r="B200" s="47"/>
      <c r="C200" s="47">
        <v>12047.4</v>
      </c>
      <c r="D200" s="48">
        <v>12047.4</v>
      </c>
      <c r="E200" s="48"/>
      <c r="F200" s="85">
        <v>57.0</v>
      </c>
      <c r="G200" s="54">
        <v>57.0</v>
      </c>
      <c r="H200" s="178">
        <v>211.3578947368421</v>
      </c>
      <c r="I200" s="188">
        <v>46.54</v>
      </c>
      <c r="J200" s="31" t="s">
        <v>456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46056.0</v>
      </c>
      <c r="B201" s="47"/>
      <c r="C201" s="47">
        <v>19021.8</v>
      </c>
      <c r="D201" s="48">
        <v>19021.8</v>
      </c>
      <c r="E201" s="48"/>
      <c r="F201" s="85">
        <v>84.0</v>
      </c>
      <c r="G201" s="54">
        <v>84.0</v>
      </c>
      <c r="H201" s="178">
        <v>226.45</v>
      </c>
      <c r="I201" s="188">
        <v>657.38</v>
      </c>
      <c r="J201" s="31" t="s">
        <v>453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5">
        <v>46055.0</v>
      </c>
      <c r="B202" s="47"/>
      <c r="C202" s="47">
        <v>13848.2</v>
      </c>
      <c r="D202" s="48">
        <v>13848.2</v>
      </c>
      <c r="E202" s="48"/>
      <c r="F202" s="85">
        <v>65.0</v>
      </c>
      <c r="G202" s="54">
        <v>65.0</v>
      </c>
      <c r="H202" s="178">
        <v>213.04923076923077</v>
      </c>
      <c r="I202" s="188">
        <v>776.18</v>
      </c>
      <c r="J202" s="31" t="s">
        <v>452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5">
        <v>46054.0</v>
      </c>
      <c r="B203" s="47"/>
      <c r="C203" s="47">
        <v>9165.0</v>
      </c>
      <c r="D203" s="48">
        <v>9165.0</v>
      </c>
      <c r="E203" s="48"/>
      <c r="F203" s="85">
        <v>40.0</v>
      </c>
      <c r="G203" s="54">
        <v>40.0</v>
      </c>
      <c r="H203" s="178">
        <v>229.125</v>
      </c>
      <c r="I203" s="188">
        <v>116.43</v>
      </c>
      <c r="J203" s="31" t="s">
        <v>457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5">
        <v>46053.0</v>
      </c>
      <c r="B204" s="47"/>
      <c r="C204" s="47">
        <v>3885.6</v>
      </c>
      <c r="D204" s="48">
        <v>3885.6</v>
      </c>
      <c r="E204" s="48"/>
      <c r="F204" s="85">
        <v>19.0</v>
      </c>
      <c r="G204" s="54">
        <v>19.0</v>
      </c>
      <c r="H204" s="178">
        <v>204.50526315789475</v>
      </c>
      <c r="I204" s="188">
        <v>0.0</v>
      </c>
      <c r="J204" s="31" t="s">
        <v>451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5">
        <v>46052.0</v>
      </c>
      <c r="B205" s="47"/>
      <c r="C205" s="47">
        <v>17653.2</v>
      </c>
      <c r="D205" s="48">
        <v>17653.2</v>
      </c>
      <c r="E205" s="48"/>
      <c r="F205" s="85">
        <v>85.0</v>
      </c>
      <c r="G205" s="54">
        <v>85.0</v>
      </c>
      <c r="H205" s="178">
        <v>207.68470588235294</v>
      </c>
      <c r="I205" s="188">
        <v>0.0</v>
      </c>
      <c r="J205" s="31" t="s">
        <v>454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5">
        <v>46051.0</v>
      </c>
      <c r="B206" s="47"/>
      <c r="C206" s="47">
        <v>16281.2</v>
      </c>
      <c r="D206" s="48">
        <v>16281.2</v>
      </c>
      <c r="E206" s="48"/>
      <c r="F206" s="85">
        <v>78.0</v>
      </c>
      <c r="G206" s="54">
        <v>78.0</v>
      </c>
      <c r="H206" s="178">
        <v>208.73333333333335</v>
      </c>
      <c r="I206" s="188">
        <v>600.29</v>
      </c>
      <c r="J206" s="31" t="s">
        <v>455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5">
        <v>46050.0</v>
      </c>
      <c r="B207" s="47"/>
      <c r="C207" s="47">
        <v>19487.2</v>
      </c>
      <c r="D207" s="48">
        <v>19487.2</v>
      </c>
      <c r="E207" s="48"/>
      <c r="F207" s="85">
        <v>83.0</v>
      </c>
      <c r="G207" s="54">
        <v>83.0</v>
      </c>
      <c r="H207" s="178">
        <v>234.7855421686747</v>
      </c>
      <c r="I207" s="188">
        <v>375.53</v>
      </c>
      <c r="J207" s="31" t="s">
        <v>456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5">
        <v>46049.0</v>
      </c>
      <c r="B208" s="47"/>
      <c r="C208" s="47">
        <v>13534.0</v>
      </c>
      <c r="D208" s="48">
        <v>13534.0</v>
      </c>
      <c r="E208" s="48"/>
      <c r="F208" s="85">
        <v>60.0</v>
      </c>
      <c r="G208" s="54">
        <v>60.0</v>
      </c>
      <c r="H208" s="178">
        <v>225.56666666666666</v>
      </c>
      <c r="I208" s="188">
        <v>0.0</v>
      </c>
      <c r="J208" s="31" t="s">
        <v>453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5">
        <v>46048.0</v>
      </c>
      <c r="B209" s="47"/>
      <c r="C209" s="47">
        <v>13392.0</v>
      </c>
      <c r="D209" s="48">
        <v>13392.0</v>
      </c>
      <c r="E209" s="48"/>
      <c r="F209" s="85">
        <v>57.0</v>
      </c>
      <c r="G209" s="54">
        <v>57.0</v>
      </c>
      <c r="H209" s="178">
        <v>234.94736842105263</v>
      </c>
      <c r="I209" s="188">
        <v>0.0</v>
      </c>
      <c r="J209" s="31" t="s">
        <v>452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5">
        <v>46047.0</v>
      </c>
      <c r="B210" s="47"/>
      <c r="C210" s="47">
        <v>7867.0</v>
      </c>
      <c r="D210" s="48">
        <v>7867.0</v>
      </c>
      <c r="E210" s="48"/>
      <c r="F210" s="85">
        <v>34.0</v>
      </c>
      <c r="G210" s="54">
        <v>34.0</v>
      </c>
      <c r="H210" s="178">
        <v>231.38235294117646</v>
      </c>
      <c r="I210" s="188">
        <v>0.0</v>
      </c>
      <c r="J210" s="31" t="s">
        <v>457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5">
        <v>46046.0</v>
      </c>
      <c r="B211" s="47"/>
      <c r="C211" s="47">
        <v>672.4</v>
      </c>
      <c r="D211" s="48">
        <v>672.4</v>
      </c>
      <c r="E211" s="48"/>
      <c r="F211" s="85">
        <v>7.0</v>
      </c>
      <c r="G211" s="54">
        <v>7.0</v>
      </c>
      <c r="H211" s="178">
        <v>96.05714285714285</v>
      </c>
      <c r="I211" s="188">
        <v>0.0</v>
      </c>
      <c r="J211" s="31" t="s">
        <v>451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55">
        <v>46045.0</v>
      </c>
      <c r="B212" s="47"/>
      <c r="C212" s="47">
        <v>11228.4</v>
      </c>
      <c r="D212" s="48">
        <v>11228.4</v>
      </c>
      <c r="E212" s="48"/>
      <c r="F212" s="85">
        <v>59.0</v>
      </c>
      <c r="G212" s="50">
        <v>59.0</v>
      </c>
      <c r="H212" s="178">
        <v>190.31186440677965</v>
      </c>
      <c r="I212" s="188">
        <v>143.97</v>
      </c>
      <c r="J212" s="31" t="s">
        <v>454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55">
        <v>46044.0</v>
      </c>
      <c r="B213" s="47"/>
      <c r="C213" s="47">
        <v>16742.0</v>
      </c>
      <c r="D213" s="48">
        <v>16742.0</v>
      </c>
      <c r="E213" s="48"/>
      <c r="F213" s="85">
        <v>76.0</v>
      </c>
      <c r="G213" s="50">
        <v>76.0</v>
      </c>
      <c r="H213" s="178">
        <v>220.28947368421052</v>
      </c>
      <c r="I213" s="188">
        <v>0.0</v>
      </c>
      <c r="J213" s="31" t="s">
        <v>455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46043.0</v>
      </c>
      <c r="B214" s="47"/>
      <c r="C214" s="47">
        <v>17081.0</v>
      </c>
      <c r="D214" s="48">
        <v>17081.0</v>
      </c>
      <c r="E214" s="48"/>
      <c r="F214" s="85">
        <v>80.0</v>
      </c>
      <c r="G214" s="50">
        <v>80.0</v>
      </c>
      <c r="H214" s="178">
        <v>213.5125</v>
      </c>
      <c r="I214" s="188">
        <v>0.0</v>
      </c>
      <c r="J214" s="31" t="s">
        <v>456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46042.0</v>
      </c>
      <c r="B215" s="47"/>
      <c r="C215" s="47">
        <v>17596.0</v>
      </c>
      <c r="D215" s="48">
        <v>17596.0</v>
      </c>
      <c r="E215" s="48"/>
      <c r="F215" s="85">
        <v>81.0</v>
      </c>
      <c r="G215" s="50">
        <v>81.0</v>
      </c>
      <c r="H215" s="178">
        <v>217.23456790123456</v>
      </c>
      <c r="I215" s="188">
        <v>2088.32</v>
      </c>
      <c r="J215" s="31" t="s">
        <v>453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46041.0</v>
      </c>
      <c r="B216" s="47"/>
      <c r="C216" s="47">
        <v>13761.8</v>
      </c>
      <c r="D216" s="48">
        <v>13761.8</v>
      </c>
      <c r="E216" s="48"/>
      <c r="F216" s="85">
        <v>64.0</v>
      </c>
      <c r="G216" s="50">
        <v>64.0</v>
      </c>
      <c r="H216" s="178">
        <v>215.028125</v>
      </c>
      <c r="I216" s="188">
        <v>0.0</v>
      </c>
      <c r="J216" s="31" t="s">
        <v>452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46040.0</v>
      </c>
      <c r="B217" s="47"/>
      <c r="C217" s="47">
        <v>12252.4</v>
      </c>
      <c r="D217" s="48">
        <v>12252.4</v>
      </c>
      <c r="E217" s="48"/>
      <c r="F217" s="85">
        <v>46.0</v>
      </c>
      <c r="G217" s="50">
        <v>46.0</v>
      </c>
      <c r="H217" s="178">
        <v>266.3565217391304</v>
      </c>
      <c r="I217" s="188">
        <v>318.8</v>
      </c>
      <c r="J217" s="31" t="s">
        <v>457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46039.0</v>
      </c>
      <c r="B218" s="47"/>
      <c r="C218" s="47">
        <v>4509.8</v>
      </c>
      <c r="D218" s="48">
        <v>4509.8</v>
      </c>
      <c r="E218" s="48"/>
      <c r="F218" s="85">
        <v>29.0</v>
      </c>
      <c r="G218" s="50">
        <v>29.0</v>
      </c>
      <c r="H218" s="178">
        <v>155.5103448275862</v>
      </c>
      <c r="I218" s="188">
        <v>0.0</v>
      </c>
      <c r="J218" s="31" t="s">
        <v>451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46038.0</v>
      </c>
      <c r="B219" s="47"/>
      <c r="C219" s="47">
        <v>17538.8</v>
      </c>
      <c r="D219" s="48">
        <v>17538.8</v>
      </c>
      <c r="E219" s="48"/>
      <c r="F219" s="85">
        <v>81.0</v>
      </c>
      <c r="G219" s="50">
        <v>81.0</v>
      </c>
      <c r="H219" s="178">
        <v>216.5283950617284</v>
      </c>
      <c r="I219" s="188">
        <v>384.95</v>
      </c>
      <c r="J219" s="31" t="s">
        <v>454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46037.0</v>
      </c>
      <c r="B220" s="47"/>
      <c r="C220" s="47">
        <v>9793.8</v>
      </c>
      <c r="D220" s="48">
        <v>9793.8</v>
      </c>
      <c r="E220" s="48"/>
      <c r="F220" s="85">
        <v>24.0</v>
      </c>
      <c r="G220" s="50">
        <v>24.0</v>
      </c>
      <c r="H220" s="178">
        <v>408.075</v>
      </c>
      <c r="I220" s="188">
        <v>0.0</v>
      </c>
      <c r="J220" s="31" t="s">
        <v>455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46036.0</v>
      </c>
      <c r="B221" s="47"/>
      <c r="C221" s="47">
        <v>15086.0</v>
      </c>
      <c r="D221" s="48">
        <v>15086.0</v>
      </c>
      <c r="E221" s="48"/>
      <c r="F221" s="85">
        <v>73.0</v>
      </c>
      <c r="G221" s="50">
        <v>73.0</v>
      </c>
      <c r="H221" s="178">
        <v>206.65753424657535</v>
      </c>
      <c r="I221" s="188">
        <v>0.0</v>
      </c>
      <c r="J221" s="31" t="s">
        <v>456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46035.0</v>
      </c>
      <c r="B222" s="47"/>
      <c r="C222" s="47">
        <v>9686.0</v>
      </c>
      <c r="D222" s="48">
        <v>9686.0</v>
      </c>
      <c r="E222" s="48"/>
      <c r="F222" s="85">
        <v>47.0</v>
      </c>
      <c r="G222" s="50">
        <v>47.0</v>
      </c>
      <c r="H222" s="178">
        <v>206.08510638297872</v>
      </c>
      <c r="I222" s="188">
        <v>0.0</v>
      </c>
      <c r="J222" s="31" t="s">
        <v>453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46">
        <v>46034.0</v>
      </c>
      <c r="B223" s="47"/>
      <c r="C223" s="47">
        <v>15021.0</v>
      </c>
      <c r="D223" s="48">
        <v>15021.0</v>
      </c>
      <c r="E223" s="48"/>
      <c r="F223" s="85">
        <v>71.0</v>
      </c>
      <c r="G223" s="50">
        <v>71.0</v>
      </c>
      <c r="H223" s="178">
        <v>211.56338028169014</v>
      </c>
      <c r="I223" s="188">
        <v>0.0</v>
      </c>
      <c r="J223" s="31" t="s">
        <v>452</v>
      </c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46">
        <v>46033.0</v>
      </c>
      <c r="B224" s="47"/>
      <c r="C224" s="47">
        <v>6762.0</v>
      </c>
      <c r="D224" s="48">
        <v>6762.0</v>
      </c>
      <c r="E224" s="48"/>
      <c r="F224" s="85">
        <v>27.0</v>
      </c>
      <c r="G224" s="50">
        <v>27.0</v>
      </c>
      <c r="H224" s="178">
        <v>250.44444444444446</v>
      </c>
      <c r="I224" s="188">
        <v>0.0</v>
      </c>
      <c r="J224" s="31" t="s">
        <v>457</v>
      </c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46">
        <v>46032.0</v>
      </c>
      <c r="B225" s="47"/>
      <c r="C225" s="47">
        <v>834.4</v>
      </c>
      <c r="D225" s="48">
        <v>834.4</v>
      </c>
      <c r="E225" s="48"/>
      <c r="F225" s="85">
        <v>5.0</v>
      </c>
      <c r="G225" s="50">
        <v>5.0</v>
      </c>
      <c r="H225" s="178">
        <v>166.88</v>
      </c>
      <c r="I225" s="188">
        <v>157.8</v>
      </c>
      <c r="J225" s="31" t="s">
        <v>451</v>
      </c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46">
        <v>46031.0</v>
      </c>
      <c r="B226" s="47"/>
      <c r="C226" s="47">
        <v>2503.0</v>
      </c>
      <c r="D226" s="48">
        <v>2503.0</v>
      </c>
      <c r="E226" s="48"/>
      <c r="F226" s="85">
        <v>14.0</v>
      </c>
      <c r="G226" s="50">
        <v>14.0</v>
      </c>
      <c r="H226" s="178">
        <v>178.78571428571428</v>
      </c>
      <c r="I226" s="188">
        <v>0.0</v>
      </c>
      <c r="J226" s="31" t="s">
        <v>454</v>
      </c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46">
        <v>46030.0</v>
      </c>
      <c r="B227" s="47"/>
      <c r="C227" s="47">
        <v>8771.8</v>
      </c>
      <c r="D227" s="48">
        <v>8771.8</v>
      </c>
      <c r="E227" s="48"/>
      <c r="F227" s="85">
        <v>47.0</v>
      </c>
      <c r="G227" s="54">
        <v>47.0</v>
      </c>
      <c r="H227" s="178">
        <v>186.63404255319148</v>
      </c>
      <c r="I227" s="188">
        <v>215.11</v>
      </c>
      <c r="J227" s="31" t="s">
        <v>455</v>
      </c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46">
        <v>46029.0</v>
      </c>
      <c r="B228" s="47"/>
      <c r="C228" s="47">
        <v>5300.0</v>
      </c>
      <c r="D228" s="48">
        <v>5300.0</v>
      </c>
      <c r="E228" s="48"/>
      <c r="F228" s="85">
        <v>29.0</v>
      </c>
      <c r="G228" s="54">
        <v>29.0</v>
      </c>
      <c r="H228" s="178">
        <v>182.75862068965517</v>
      </c>
      <c r="I228" s="188">
        <v>5251.22</v>
      </c>
      <c r="J228" s="31" t="s">
        <v>456</v>
      </c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46">
        <v>46028.0</v>
      </c>
      <c r="B229" s="47"/>
      <c r="C229" s="47">
        <v>6400.0</v>
      </c>
      <c r="D229" s="48">
        <v>6400.0</v>
      </c>
      <c r="E229" s="48"/>
      <c r="F229" s="85">
        <v>32.0</v>
      </c>
      <c r="G229" s="50">
        <v>32.0</v>
      </c>
      <c r="H229" s="178">
        <v>200.0</v>
      </c>
      <c r="I229" s="188">
        <v>0.0</v>
      </c>
      <c r="J229" s="31" t="s">
        <v>453</v>
      </c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46">
        <v>46027.0</v>
      </c>
      <c r="B230" s="47"/>
      <c r="C230" s="47">
        <v>8144.0</v>
      </c>
      <c r="D230" s="48">
        <v>8144.0</v>
      </c>
      <c r="E230" s="48"/>
      <c r="F230" s="85">
        <v>41.0</v>
      </c>
      <c r="G230" s="50">
        <v>41.0</v>
      </c>
      <c r="H230" s="178">
        <v>198.6341463414634</v>
      </c>
      <c r="I230" s="188">
        <v>106.24</v>
      </c>
      <c r="J230" s="31" t="s">
        <v>452</v>
      </c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46">
        <v>46026.0</v>
      </c>
      <c r="B231" s="47"/>
      <c r="C231" s="47">
        <v>5041.0</v>
      </c>
      <c r="D231" s="48">
        <v>5041.0</v>
      </c>
      <c r="E231" s="48"/>
      <c r="F231" s="85">
        <v>28.0</v>
      </c>
      <c r="G231" s="50">
        <v>28.0</v>
      </c>
      <c r="H231" s="85">
        <v>180.03571428571428</v>
      </c>
      <c r="I231" s="188">
        <v>0.0</v>
      </c>
      <c r="J231" s="31" t="s">
        <v>457</v>
      </c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46">
        <v>46025.0</v>
      </c>
      <c r="B232" s="47"/>
      <c r="C232" s="47">
        <v>7702.4</v>
      </c>
      <c r="D232" s="48">
        <v>7702.4</v>
      </c>
      <c r="E232" s="48"/>
      <c r="F232" s="85">
        <v>34.0</v>
      </c>
      <c r="G232" s="50">
        <v>34.0</v>
      </c>
      <c r="H232" s="85">
        <v>226.54117647058823</v>
      </c>
      <c r="I232" s="188">
        <v>0.0</v>
      </c>
      <c r="J232" s="31" t="s">
        <v>451</v>
      </c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46">
        <v>46024.0</v>
      </c>
      <c r="B233" s="47"/>
      <c r="C233" s="47">
        <v>10419.0</v>
      </c>
      <c r="D233" s="48">
        <v>10419.0</v>
      </c>
      <c r="E233" s="48"/>
      <c r="F233" s="85">
        <v>41.0</v>
      </c>
      <c r="G233" s="50">
        <v>41.0</v>
      </c>
      <c r="H233" s="85">
        <v>254.1219512195122</v>
      </c>
      <c r="I233" s="188">
        <v>2278.63</v>
      </c>
      <c r="J233" s="31" t="s">
        <v>454</v>
      </c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46">
        <v>46023.0</v>
      </c>
      <c r="B234" s="47"/>
      <c r="C234" s="47">
        <v>3137.0</v>
      </c>
      <c r="D234" s="48">
        <v>3137.0</v>
      </c>
      <c r="E234" s="48"/>
      <c r="F234" s="85">
        <v>17.0</v>
      </c>
      <c r="G234" s="50">
        <v>17.0</v>
      </c>
      <c r="H234" s="85">
        <v>184.52941176470588</v>
      </c>
      <c r="I234" s="188">
        <v>0.0</v>
      </c>
      <c r="J234" s="31" t="s">
        <v>455</v>
      </c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2">
        <v>46258.0</v>
      </c>
      <c r="B235" s="84">
        <v>1123.0</v>
      </c>
      <c r="C235" s="93"/>
      <c r="D235" s="85">
        <v>1123.0</v>
      </c>
      <c r="E235" s="85">
        <v>4.0</v>
      </c>
      <c r="F235" s="49"/>
      <c r="G235" s="113">
        <v>4.0</v>
      </c>
      <c r="H235" s="85">
        <v>280.75</v>
      </c>
      <c r="I235" s="189"/>
      <c r="J235" s="31" t="s">
        <v>452</v>
      </c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 ht="39.0" customHeight="1">
      <c r="A1" s="21" t="s">
        <v>6</v>
      </c>
      <c r="B1" s="222">
        <v>21.0</v>
      </c>
      <c r="C1" s="23" t="s">
        <v>255</v>
      </c>
      <c r="D1" s="24">
        <v>45917.0</v>
      </c>
      <c r="E1" s="23" t="s">
        <v>261</v>
      </c>
      <c r="F1" s="25" t="s">
        <v>494</v>
      </c>
      <c r="G1" s="26" t="s">
        <v>265</v>
      </c>
      <c r="H1" s="25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223">
        <v>229.33333333333334</v>
      </c>
      <c r="C2" s="223">
        <v>7164.621095890416</v>
      </c>
      <c r="D2" s="33">
        <v>7178.758082191786</v>
      </c>
      <c r="E2" s="33">
        <v>1.0</v>
      </c>
      <c r="F2" s="33">
        <v>36.12328767123287</v>
      </c>
      <c r="G2" s="34">
        <v>36.18493150684932</v>
      </c>
      <c r="H2" s="33">
        <v>197.8750119851942</v>
      </c>
      <c r="I2" s="185">
        <v>264.33801369863005</v>
      </c>
      <c r="J2" s="28"/>
      <c r="K2" s="195">
        <f>SUM(L2:Q2)</f>
        <v>2180</v>
      </c>
      <c r="L2" s="196">
        <v>1880.0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49"/>
      <c r="I4" s="188">
        <v>24.48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46255.0</v>
      </c>
      <c r="B5" s="93"/>
      <c r="C5" s="84">
        <v>7219.4</v>
      </c>
      <c r="D5" s="85">
        <v>7219.4</v>
      </c>
      <c r="E5" s="49"/>
      <c r="F5" s="85">
        <v>34.0</v>
      </c>
      <c r="G5" s="113">
        <v>34.0</v>
      </c>
      <c r="H5" s="85">
        <v>212.33529411764704</v>
      </c>
      <c r="I5" s="188">
        <v>466.91</v>
      </c>
      <c r="J5" s="31" t="s">
        <v>454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46254.0</v>
      </c>
      <c r="B6" s="93"/>
      <c r="C6" s="84">
        <v>11997.8</v>
      </c>
      <c r="D6" s="85">
        <v>11997.8</v>
      </c>
      <c r="E6" s="49"/>
      <c r="F6" s="85">
        <v>51.0</v>
      </c>
      <c r="G6" s="113">
        <v>51.0</v>
      </c>
      <c r="H6" s="85">
        <v>235.25098039215686</v>
      </c>
      <c r="I6" s="188">
        <v>52.83</v>
      </c>
      <c r="J6" s="31" t="s">
        <v>455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46253.0</v>
      </c>
      <c r="B7" s="93"/>
      <c r="C7" s="84">
        <v>9163.0</v>
      </c>
      <c r="D7" s="85">
        <v>9163.0</v>
      </c>
      <c r="E7" s="49"/>
      <c r="F7" s="85">
        <v>42.0</v>
      </c>
      <c r="G7" s="113">
        <v>42.0</v>
      </c>
      <c r="H7" s="85">
        <v>218.16666666666666</v>
      </c>
      <c r="I7" s="188">
        <v>153.83</v>
      </c>
      <c r="J7" s="31" t="s">
        <v>456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46252.0</v>
      </c>
      <c r="B8" s="93"/>
      <c r="C8" s="84">
        <v>8604.0</v>
      </c>
      <c r="D8" s="85">
        <v>8604.0</v>
      </c>
      <c r="E8" s="49"/>
      <c r="F8" s="85">
        <v>41.0</v>
      </c>
      <c r="G8" s="113">
        <v>41.0</v>
      </c>
      <c r="H8" s="85">
        <v>209.85365853658536</v>
      </c>
      <c r="I8" s="188">
        <v>621.56</v>
      </c>
      <c r="J8" s="31" t="s">
        <v>453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46251.0</v>
      </c>
      <c r="B9" s="93"/>
      <c r="C9" s="84">
        <v>9406.0</v>
      </c>
      <c r="D9" s="85">
        <v>9406.0</v>
      </c>
      <c r="E9" s="49"/>
      <c r="F9" s="85">
        <v>38.0</v>
      </c>
      <c r="G9" s="113">
        <v>38.0</v>
      </c>
      <c r="H9" s="85">
        <v>247.52631578947367</v>
      </c>
      <c r="I9" s="188">
        <v>0.0</v>
      </c>
      <c r="J9" s="31" t="s">
        <v>452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46250.0</v>
      </c>
      <c r="B10" s="93"/>
      <c r="C10" s="84">
        <v>98.0</v>
      </c>
      <c r="D10" s="85">
        <v>98.0</v>
      </c>
      <c r="E10" s="49"/>
      <c r="F10" s="85">
        <v>1.0</v>
      </c>
      <c r="G10" s="113">
        <v>1.0</v>
      </c>
      <c r="H10" s="85">
        <v>98.0</v>
      </c>
      <c r="I10" s="188">
        <v>6.96</v>
      </c>
      <c r="J10" s="31" t="s">
        <v>457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46249.0</v>
      </c>
      <c r="B11" s="93"/>
      <c r="C11" s="84">
        <v>304.0</v>
      </c>
      <c r="D11" s="85">
        <v>304.0</v>
      </c>
      <c r="E11" s="49"/>
      <c r="F11" s="85">
        <v>1.0</v>
      </c>
      <c r="G11" s="113">
        <v>1.0</v>
      </c>
      <c r="H11" s="85">
        <v>304.0</v>
      </c>
      <c r="I11" s="188">
        <v>0.0</v>
      </c>
      <c r="J11" s="31" t="s">
        <v>451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46248.0</v>
      </c>
      <c r="B12" s="93"/>
      <c r="C12" s="84">
        <v>7718.6</v>
      </c>
      <c r="D12" s="85">
        <v>7718.6</v>
      </c>
      <c r="E12" s="49"/>
      <c r="F12" s="85">
        <v>37.0</v>
      </c>
      <c r="G12" s="113">
        <v>37.0</v>
      </c>
      <c r="H12" s="85">
        <v>208.61081081081082</v>
      </c>
      <c r="I12" s="188">
        <v>250.33</v>
      </c>
      <c r="J12" s="31" t="s">
        <v>454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46247.0</v>
      </c>
      <c r="B13" s="93"/>
      <c r="C13" s="84">
        <v>9692.8</v>
      </c>
      <c r="D13" s="85">
        <v>9692.8</v>
      </c>
      <c r="E13" s="49"/>
      <c r="F13" s="85">
        <v>48.0</v>
      </c>
      <c r="G13" s="113">
        <v>48.0</v>
      </c>
      <c r="H13" s="85">
        <v>201.9333333333333</v>
      </c>
      <c r="I13" s="188">
        <v>99.51</v>
      </c>
      <c r="J13" s="31" t="s">
        <v>455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46246.0</v>
      </c>
      <c r="B14" s="93"/>
      <c r="C14" s="84">
        <v>9703.0</v>
      </c>
      <c r="D14" s="85">
        <v>9703.0</v>
      </c>
      <c r="E14" s="49"/>
      <c r="F14" s="85">
        <v>43.0</v>
      </c>
      <c r="G14" s="113">
        <v>43.0</v>
      </c>
      <c r="H14" s="85">
        <v>225.65116279069767</v>
      </c>
      <c r="I14" s="188">
        <v>31.28</v>
      </c>
      <c r="J14" s="31" t="s">
        <v>456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46245.0</v>
      </c>
      <c r="B15" s="93"/>
      <c r="C15" s="84">
        <v>9230.0</v>
      </c>
      <c r="D15" s="85">
        <v>9230.0</v>
      </c>
      <c r="E15" s="49"/>
      <c r="F15" s="85">
        <v>45.0</v>
      </c>
      <c r="G15" s="113">
        <v>45.0</v>
      </c>
      <c r="H15" s="85">
        <v>205.11111111111111</v>
      </c>
      <c r="I15" s="188">
        <v>0.0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93"/>
      <c r="C16" s="84">
        <v>5894.0</v>
      </c>
      <c r="D16" s="85">
        <v>5894.0</v>
      </c>
      <c r="E16" s="49"/>
      <c r="F16" s="85">
        <v>30.0</v>
      </c>
      <c r="G16" s="113">
        <v>30.0</v>
      </c>
      <c r="H16" s="85">
        <v>196.46666666666667</v>
      </c>
      <c r="I16" s="188">
        <v>143.78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208.0</v>
      </c>
      <c r="D17" s="85">
        <v>208.0</v>
      </c>
      <c r="E17" s="49"/>
      <c r="F17" s="85">
        <v>1.0</v>
      </c>
      <c r="G17" s="113">
        <v>1.0</v>
      </c>
      <c r="H17" s="85">
        <v>208.0</v>
      </c>
      <c r="I17" s="188">
        <v>0.0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46241.0</v>
      </c>
      <c r="B18" s="93"/>
      <c r="C18" s="84">
        <v>8018.98</v>
      </c>
      <c r="D18" s="85">
        <v>8018.98</v>
      </c>
      <c r="E18" s="49"/>
      <c r="F18" s="85">
        <v>41.0</v>
      </c>
      <c r="G18" s="113">
        <v>41.0</v>
      </c>
      <c r="H18" s="85">
        <v>195.58487804878047</v>
      </c>
      <c r="I18" s="188">
        <v>443.35</v>
      </c>
      <c r="J18" s="31" t="s">
        <v>454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46240.0</v>
      </c>
      <c r="B19" s="93"/>
      <c r="C19" s="84">
        <v>11387.8</v>
      </c>
      <c r="D19" s="85">
        <v>11387.8</v>
      </c>
      <c r="E19" s="49"/>
      <c r="F19" s="85">
        <v>48.0</v>
      </c>
      <c r="G19" s="113">
        <v>48.0</v>
      </c>
      <c r="H19" s="85">
        <v>237.2458333333333</v>
      </c>
      <c r="I19" s="188">
        <v>185.24</v>
      </c>
      <c r="J19" s="31" t="s">
        <v>455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8531.0</v>
      </c>
      <c r="D20" s="85">
        <v>8531.0</v>
      </c>
      <c r="E20" s="49"/>
      <c r="F20" s="85">
        <v>39.0</v>
      </c>
      <c r="G20" s="113">
        <v>39.0</v>
      </c>
      <c r="H20" s="85">
        <v>218.74358974358975</v>
      </c>
      <c r="I20" s="188">
        <v>562.72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9023.0</v>
      </c>
      <c r="D21" s="85">
        <v>9023.0</v>
      </c>
      <c r="E21" s="49"/>
      <c r="F21" s="85">
        <v>43.0</v>
      </c>
      <c r="G21" s="113">
        <v>43.0</v>
      </c>
      <c r="H21" s="85">
        <v>209.8372093023256</v>
      </c>
      <c r="I21" s="188">
        <v>483.42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6564.0</v>
      </c>
      <c r="D22" s="85">
        <v>6564.0</v>
      </c>
      <c r="E22" s="49"/>
      <c r="F22" s="85">
        <v>29.0</v>
      </c>
      <c r="G22" s="113">
        <v>29.0</v>
      </c>
      <c r="H22" s="85">
        <v>226.3448275862069</v>
      </c>
      <c r="I22" s="188">
        <v>597.47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0.0</v>
      </c>
      <c r="D23" s="49"/>
      <c r="E23" s="49"/>
      <c r="F23" s="85">
        <v>0.0</v>
      </c>
      <c r="G23" s="94"/>
      <c r="H23" s="49"/>
      <c r="I23" s="188">
        <v>329.14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0.0</v>
      </c>
      <c r="D24" s="49"/>
      <c r="E24" s="49"/>
      <c r="F24" s="85">
        <v>0.0</v>
      </c>
      <c r="G24" s="94"/>
      <c r="H24" s="49"/>
      <c r="I24" s="188">
        <v>115.46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93"/>
      <c r="C25" s="84">
        <v>0.0</v>
      </c>
      <c r="D25" s="49"/>
      <c r="E25" s="49"/>
      <c r="F25" s="85">
        <v>0.0</v>
      </c>
      <c r="G25" s="94"/>
      <c r="H25" s="49"/>
      <c r="I25" s="188">
        <v>357.45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93"/>
      <c r="C26" s="84">
        <v>10219.6</v>
      </c>
      <c r="D26" s="85">
        <v>10219.6</v>
      </c>
      <c r="E26" s="49"/>
      <c r="F26" s="85">
        <v>46.0</v>
      </c>
      <c r="G26" s="113">
        <v>46.0</v>
      </c>
      <c r="H26" s="85">
        <v>222.16521739130437</v>
      </c>
      <c r="I26" s="188">
        <v>315.91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93"/>
      <c r="C27" s="84">
        <v>8028.6</v>
      </c>
      <c r="D27" s="85">
        <v>8028.6</v>
      </c>
      <c r="E27" s="49"/>
      <c r="F27" s="85">
        <v>47.0</v>
      </c>
      <c r="G27" s="113">
        <v>47.0</v>
      </c>
      <c r="H27" s="85">
        <v>170.82127659574468</v>
      </c>
      <c r="I27" s="188">
        <v>86.4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46231.0</v>
      </c>
      <c r="B28" s="93"/>
      <c r="C28" s="84">
        <v>6934.0</v>
      </c>
      <c r="D28" s="85">
        <v>6934.0</v>
      </c>
      <c r="E28" s="49"/>
      <c r="F28" s="85">
        <v>40.0</v>
      </c>
      <c r="G28" s="113">
        <v>40.0</v>
      </c>
      <c r="H28" s="85">
        <v>173.35</v>
      </c>
      <c r="I28" s="188">
        <v>0.0</v>
      </c>
      <c r="J28" s="31" t="s">
        <v>453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46230.0</v>
      </c>
      <c r="B29" s="93"/>
      <c r="C29" s="84">
        <v>6592.0</v>
      </c>
      <c r="D29" s="85">
        <v>6592.0</v>
      </c>
      <c r="E29" s="49"/>
      <c r="F29" s="85">
        <v>30.0</v>
      </c>
      <c r="G29" s="113">
        <v>30.0</v>
      </c>
      <c r="H29" s="85">
        <v>219.73333333333332</v>
      </c>
      <c r="I29" s="188">
        <v>79.54</v>
      </c>
      <c r="J29" s="31" t="s">
        <v>452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46229.0</v>
      </c>
      <c r="B30" s="93"/>
      <c r="C30" s="84">
        <v>0.0</v>
      </c>
      <c r="D30" s="49"/>
      <c r="E30" s="49"/>
      <c r="F30" s="85">
        <v>0.0</v>
      </c>
      <c r="G30" s="94"/>
      <c r="H30" s="49"/>
      <c r="I30" s="188">
        <v>63.9</v>
      </c>
      <c r="J30" s="31" t="s">
        <v>457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46227.0</v>
      </c>
      <c r="B31" s="93"/>
      <c r="C31" s="84">
        <v>7236.75</v>
      </c>
      <c r="D31" s="85">
        <v>7236.75</v>
      </c>
      <c r="E31" s="49"/>
      <c r="F31" s="85">
        <v>32.0</v>
      </c>
      <c r="G31" s="113">
        <v>32.0</v>
      </c>
      <c r="H31" s="85">
        <v>226.1484375</v>
      </c>
      <c r="I31" s="188">
        <v>310.84</v>
      </c>
      <c r="J31" s="31" t="s">
        <v>454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46226.0</v>
      </c>
      <c r="B32" s="93"/>
      <c r="C32" s="84">
        <v>9747.8</v>
      </c>
      <c r="D32" s="85">
        <v>9747.8</v>
      </c>
      <c r="E32" s="49"/>
      <c r="F32" s="85">
        <v>42.0</v>
      </c>
      <c r="G32" s="113">
        <v>42.0</v>
      </c>
      <c r="H32" s="85">
        <v>232.09047619047618</v>
      </c>
      <c r="I32" s="188">
        <v>255.75</v>
      </c>
      <c r="J32" s="31" t="s">
        <v>455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46225.0</v>
      </c>
      <c r="B33" s="93"/>
      <c r="C33" s="84">
        <v>8587.2</v>
      </c>
      <c r="D33" s="85">
        <v>8587.2</v>
      </c>
      <c r="E33" s="49"/>
      <c r="F33" s="85">
        <v>43.0</v>
      </c>
      <c r="G33" s="113">
        <v>43.0</v>
      </c>
      <c r="H33" s="85">
        <v>199.70232558139537</v>
      </c>
      <c r="I33" s="188">
        <v>79.92</v>
      </c>
      <c r="J33" s="31" t="s">
        <v>456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46224.0</v>
      </c>
      <c r="B34" s="93"/>
      <c r="C34" s="84">
        <v>6869.0</v>
      </c>
      <c r="D34" s="85">
        <v>6869.0</v>
      </c>
      <c r="E34" s="49"/>
      <c r="F34" s="85">
        <v>35.0</v>
      </c>
      <c r="G34" s="113">
        <v>35.0</v>
      </c>
      <c r="H34" s="85">
        <v>196.25714285714287</v>
      </c>
      <c r="I34" s="188">
        <v>0.0</v>
      </c>
      <c r="J34" s="31" t="s">
        <v>453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46223.0</v>
      </c>
      <c r="B35" s="93"/>
      <c r="C35" s="84">
        <v>6757.0</v>
      </c>
      <c r="D35" s="85">
        <v>6757.0</v>
      </c>
      <c r="E35" s="49"/>
      <c r="F35" s="85">
        <v>37.0</v>
      </c>
      <c r="G35" s="113">
        <v>37.0</v>
      </c>
      <c r="H35" s="85">
        <v>182.6216216216216</v>
      </c>
      <c r="I35" s="188">
        <v>0.0</v>
      </c>
      <c r="J35" s="31" t="s">
        <v>452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46222.0</v>
      </c>
      <c r="B36" s="93"/>
      <c r="C36" s="84">
        <v>95.0</v>
      </c>
      <c r="D36" s="85">
        <v>95.0</v>
      </c>
      <c r="E36" s="49"/>
      <c r="F36" s="85">
        <v>1.0</v>
      </c>
      <c r="G36" s="113">
        <v>1.0</v>
      </c>
      <c r="H36" s="85">
        <v>95.0</v>
      </c>
      <c r="I36" s="188">
        <v>0.0</v>
      </c>
      <c r="J36" s="31" t="s">
        <v>457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46221.0</v>
      </c>
      <c r="B37" s="93"/>
      <c r="C37" s="84">
        <v>0.0</v>
      </c>
      <c r="D37" s="49"/>
      <c r="E37" s="49"/>
      <c r="F37" s="85">
        <v>0.0</v>
      </c>
      <c r="G37" s="94"/>
      <c r="H37" s="49"/>
      <c r="I37" s="188">
        <v>81.39</v>
      </c>
      <c r="J37" s="31" t="s">
        <v>451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46220.0</v>
      </c>
      <c r="B38" s="93"/>
      <c r="C38" s="84">
        <v>9753.0</v>
      </c>
      <c r="D38" s="85">
        <v>9753.0</v>
      </c>
      <c r="E38" s="49"/>
      <c r="F38" s="85">
        <v>49.0</v>
      </c>
      <c r="G38" s="113">
        <v>49.0</v>
      </c>
      <c r="H38" s="85">
        <v>199.0408163265306</v>
      </c>
      <c r="I38" s="188">
        <v>305.89</v>
      </c>
      <c r="J38" s="31" t="s">
        <v>454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46219.0</v>
      </c>
      <c r="B39" s="93"/>
      <c r="C39" s="84">
        <v>8085.0</v>
      </c>
      <c r="D39" s="85">
        <v>8085.0</v>
      </c>
      <c r="E39" s="49"/>
      <c r="F39" s="85">
        <v>36.0</v>
      </c>
      <c r="G39" s="113">
        <v>36.0</v>
      </c>
      <c r="H39" s="85">
        <v>224.58333333333334</v>
      </c>
      <c r="I39" s="188">
        <v>169.01</v>
      </c>
      <c r="J39" s="31" t="s">
        <v>455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46218.0</v>
      </c>
      <c r="B40" s="93"/>
      <c r="C40" s="84">
        <v>9766.0</v>
      </c>
      <c r="D40" s="85">
        <v>9766.0</v>
      </c>
      <c r="E40" s="49"/>
      <c r="F40" s="85">
        <v>49.0</v>
      </c>
      <c r="G40" s="113">
        <v>49.0</v>
      </c>
      <c r="H40" s="85">
        <v>199.30612244897958</v>
      </c>
      <c r="I40" s="188">
        <v>0.0</v>
      </c>
      <c r="J40" s="31" t="s">
        <v>456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46217.0</v>
      </c>
      <c r="B41" s="93"/>
      <c r="C41" s="84">
        <v>9092.0</v>
      </c>
      <c r="D41" s="85">
        <v>9092.0</v>
      </c>
      <c r="E41" s="49"/>
      <c r="F41" s="85">
        <v>50.0</v>
      </c>
      <c r="G41" s="113">
        <v>50.0</v>
      </c>
      <c r="H41" s="85">
        <v>181.84</v>
      </c>
      <c r="I41" s="188">
        <v>0.0</v>
      </c>
      <c r="J41" s="31" t="s">
        <v>453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46216.0</v>
      </c>
      <c r="B42" s="93"/>
      <c r="C42" s="84">
        <v>6575.0</v>
      </c>
      <c r="D42" s="85">
        <v>6575.0</v>
      </c>
      <c r="E42" s="49"/>
      <c r="F42" s="85">
        <v>30.0</v>
      </c>
      <c r="G42" s="113">
        <v>30.0</v>
      </c>
      <c r="H42" s="85">
        <v>219.16666666666666</v>
      </c>
      <c r="I42" s="188">
        <v>56.99</v>
      </c>
      <c r="J42" s="31" t="s">
        <v>452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46213.0</v>
      </c>
      <c r="B43" s="93"/>
      <c r="C43" s="84">
        <v>6625.2</v>
      </c>
      <c r="D43" s="85">
        <v>6625.2</v>
      </c>
      <c r="E43" s="49"/>
      <c r="F43" s="85">
        <v>33.0</v>
      </c>
      <c r="G43" s="113">
        <v>33.0</v>
      </c>
      <c r="H43" s="85">
        <v>200.76363636363635</v>
      </c>
      <c r="I43" s="188">
        <v>1253.18</v>
      </c>
      <c r="J43" s="31" t="s">
        <v>454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46212.0</v>
      </c>
      <c r="B44" s="93"/>
      <c r="C44" s="84">
        <v>7370.6</v>
      </c>
      <c r="D44" s="85">
        <v>7370.6</v>
      </c>
      <c r="E44" s="49"/>
      <c r="F44" s="85">
        <v>39.0</v>
      </c>
      <c r="G44" s="113">
        <v>39.0</v>
      </c>
      <c r="H44" s="85">
        <v>188.9897435897436</v>
      </c>
      <c r="I44" s="188">
        <v>53.21</v>
      </c>
      <c r="J44" s="31" t="s">
        <v>455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46210.0</v>
      </c>
      <c r="B45" s="93"/>
      <c r="C45" s="84">
        <v>5849.0</v>
      </c>
      <c r="D45" s="85">
        <v>5849.0</v>
      </c>
      <c r="E45" s="49"/>
      <c r="F45" s="85">
        <v>30.0</v>
      </c>
      <c r="G45" s="113">
        <v>30.0</v>
      </c>
      <c r="H45" s="85">
        <v>194.96666666666667</v>
      </c>
      <c r="I45" s="188">
        <v>75.27</v>
      </c>
      <c r="J45" s="31" t="s">
        <v>453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46209.0</v>
      </c>
      <c r="B46" s="93"/>
      <c r="C46" s="84">
        <v>6765.0</v>
      </c>
      <c r="D46" s="85">
        <v>6765.0</v>
      </c>
      <c r="E46" s="49"/>
      <c r="F46" s="85">
        <v>37.0</v>
      </c>
      <c r="G46" s="113">
        <v>37.0</v>
      </c>
      <c r="H46" s="85">
        <v>182.83783783783784</v>
      </c>
      <c r="I46" s="188">
        <v>87.93</v>
      </c>
      <c r="J46" s="31" t="s">
        <v>452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46207.0</v>
      </c>
      <c r="B47" s="93"/>
      <c r="C47" s="84">
        <v>0.0</v>
      </c>
      <c r="D47" s="49"/>
      <c r="E47" s="49"/>
      <c r="F47" s="85">
        <v>0.0</v>
      </c>
      <c r="G47" s="94"/>
      <c r="H47" s="49"/>
      <c r="I47" s="188">
        <v>72.68</v>
      </c>
      <c r="J47" s="31" t="s">
        <v>451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46206.0</v>
      </c>
      <c r="B48" s="93"/>
      <c r="C48" s="84">
        <v>9637.6</v>
      </c>
      <c r="D48" s="85">
        <v>9637.6</v>
      </c>
      <c r="E48" s="49"/>
      <c r="F48" s="85">
        <v>50.0</v>
      </c>
      <c r="G48" s="113">
        <v>50.0</v>
      </c>
      <c r="H48" s="85">
        <v>192.752</v>
      </c>
      <c r="I48" s="188">
        <v>378.52</v>
      </c>
      <c r="J48" s="31" t="s">
        <v>454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46205.0</v>
      </c>
      <c r="B49" s="93"/>
      <c r="C49" s="84">
        <v>9533.0</v>
      </c>
      <c r="D49" s="85">
        <v>9533.0</v>
      </c>
      <c r="E49" s="49"/>
      <c r="F49" s="85">
        <v>49.0</v>
      </c>
      <c r="G49" s="113">
        <v>49.0</v>
      </c>
      <c r="H49" s="85">
        <v>194.55102040816325</v>
      </c>
      <c r="I49" s="188">
        <v>27.9</v>
      </c>
      <c r="J49" s="31" t="s">
        <v>455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46204.0</v>
      </c>
      <c r="B50" s="93"/>
      <c r="C50" s="84">
        <v>8581.5</v>
      </c>
      <c r="D50" s="85">
        <v>8581.5</v>
      </c>
      <c r="E50" s="49"/>
      <c r="F50" s="85">
        <v>44.0</v>
      </c>
      <c r="G50" s="113">
        <v>44.0</v>
      </c>
      <c r="H50" s="85">
        <v>195.0340909090909</v>
      </c>
      <c r="I50" s="188">
        <v>0.0</v>
      </c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46203.0</v>
      </c>
      <c r="B51" s="93"/>
      <c r="C51" s="84">
        <v>8780.0</v>
      </c>
      <c r="D51" s="85">
        <v>8780.0</v>
      </c>
      <c r="E51" s="49"/>
      <c r="F51" s="85">
        <v>38.0</v>
      </c>
      <c r="G51" s="113">
        <v>38.0</v>
      </c>
      <c r="H51" s="85">
        <v>231.05263157894737</v>
      </c>
      <c r="I51" s="188">
        <v>87.54</v>
      </c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46202.0</v>
      </c>
      <c r="B52" s="84">
        <v>308.0</v>
      </c>
      <c r="C52" s="84">
        <v>9082.0</v>
      </c>
      <c r="D52" s="85">
        <v>9390.0</v>
      </c>
      <c r="E52" s="85">
        <v>1.0</v>
      </c>
      <c r="F52" s="85">
        <v>44.0</v>
      </c>
      <c r="G52" s="113">
        <v>45.0</v>
      </c>
      <c r="H52" s="85">
        <v>208.66666666666666</v>
      </c>
      <c r="I52" s="188">
        <v>304.98</v>
      </c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46201.0</v>
      </c>
      <c r="B53" s="93"/>
      <c r="C53" s="84">
        <v>45.0</v>
      </c>
      <c r="D53" s="85">
        <v>45.0</v>
      </c>
      <c r="E53" s="49"/>
      <c r="F53" s="85">
        <v>1.0</v>
      </c>
      <c r="G53" s="113">
        <v>1.0</v>
      </c>
      <c r="H53" s="85">
        <v>45.0</v>
      </c>
      <c r="I53" s="188">
        <v>113.06</v>
      </c>
      <c r="J53" s="31" t="s">
        <v>457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46199.0</v>
      </c>
      <c r="B54" s="93"/>
      <c r="C54" s="84">
        <v>6928.2</v>
      </c>
      <c r="D54" s="85">
        <v>6928.2</v>
      </c>
      <c r="E54" s="49"/>
      <c r="F54" s="85">
        <v>35.0</v>
      </c>
      <c r="G54" s="113">
        <v>35.0</v>
      </c>
      <c r="H54" s="85">
        <v>197.94857142857143</v>
      </c>
      <c r="I54" s="188">
        <v>566.49</v>
      </c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46198.0</v>
      </c>
      <c r="B55" s="93"/>
      <c r="C55" s="84">
        <v>11107.0</v>
      </c>
      <c r="D55" s="85">
        <v>11107.0</v>
      </c>
      <c r="E55" s="49"/>
      <c r="F55" s="85">
        <v>49.0</v>
      </c>
      <c r="G55" s="113">
        <v>49.0</v>
      </c>
      <c r="H55" s="85">
        <v>226.6734693877551</v>
      </c>
      <c r="I55" s="188">
        <v>56.61</v>
      </c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46197.0</v>
      </c>
      <c r="B56" s="93"/>
      <c r="C56" s="84">
        <v>8738.5</v>
      </c>
      <c r="D56" s="85">
        <v>8738.5</v>
      </c>
      <c r="E56" s="49"/>
      <c r="F56" s="85">
        <v>45.0</v>
      </c>
      <c r="G56" s="113">
        <v>45.0</v>
      </c>
      <c r="H56" s="85">
        <v>194.1888888888889</v>
      </c>
      <c r="I56" s="188">
        <v>63.57</v>
      </c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46196.0</v>
      </c>
      <c r="B57" s="93"/>
      <c r="C57" s="84">
        <v>9459.5</v>
      </c>
      <c r="D57" s="85">
        <v>9459.5</v>
      </c>
      <c r="E57" s="49"/>
      <c r="F57" s="85">
        <v>44.0</v>
      </c>
      <c r="G57" s="113">
        <v>44.0</v>
      </c>
      <c r="H57" s="85">
        <v>214.98863636363637</v>
      </c>
      <c r="I57" s="188">
        <v>0.0</v>
      </c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46195.0</v>
      </c>
      <c r="B58" s="84">
        <v>98.0</v>
      </c>
      <c r="C58" s="84">
        <v>6771.0</v>
      </c>
      <c r="D58" s="85">
        <v>6869.0</v>
      </c>
      <c r="E58" s="85">
        <v>1.0</v>
      </c>
      <c r="F58" s="85">
        <v>35.0</v>
      </c>
      <c r="G58" s="113">
        <v>36.0</v>
      </c>
      <c r="H58" s="85">
        <v>190.80555555555554</v>
      </c>
      <c r="I58" s="188">
        <v>27.88</v>
      </c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46194.0</v>
      </c>
      <c r="B59" s="93"/>
      <c r="C59" s="84">
        <v>0.0</v>
      </c>
      <c r="D59" s="49"/>
      <c r="E59" s="49"/>
      <c r="F59" s="85">
        <v>0.0</v>
      </c>
      <c r="G59" s="94"/>
      <c r="H59" s="49"/>
      <c r="I59" s="188">
        <v>0.0</v>
      </c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46193.0</v>
      </c>
      <c r="B60" s="93"/>
      <c r="C60" s="84">
        <v>0.0</v>
      </c>
      <c r="D60" s="49"/>
      <c r="E60" s="49"/>
      <c r="F60" s="85">
        <v>0.0</v>
      </c>
      <c r="G60" s="94"/>
      <c r="H60" s="49"/>
      <c r="I60" s="188">
        <v>50.52</v>
      </c>
      <c r="J60" s="31" t="s">
        <v>451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46192.0</v>
      </c>
      <c r="B61" s="93"/>
      <c r="C61" s="84">
        <v>9189.9</v>
      </c>
      <c r="D61" s="85">
        <v>9189.9</v>
      </c>
      <c r="E61" s="49"/>
      <c r="F61" s="85">
        <v>41.0</v>
      </c>
      <c r="G61" s="113">
        <v>41.0</v>
      </c>
      <c r="H61" s="85">
        <v>224.14390243902437</v>
      </c>
      <c r="I61" s="188">
        <v>65.64</v>
      </c>
      <c r="J61" s="31" t="s">
        <v>454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46191.0</v>
      </c>
      <c r="B62" s="93"/>
      <c r="C62" s="84">
        <v>9671.9</v>
      </c>
      <c r="D62" s="85">
        <v>9671.9</v>
      </c>
      <c r="E62" s="49"/>
      <c r="F62" s="85">
        <v>45.0</v>
      </c>
      <c r="G62" s="113">
        <v>45.0</v>
      </c>
      <c r="H62" s="85">
        <v>214.9311111111111</v>
      </c>
      <c r="I62" s="188">
        <v>432.05</v>
      </c>
      <c r="J62" s="31" t="s">
        <v>455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46190.0</v>
      </c>
      <c r="B63" s="84">
        <v>408.0</v>
      </c>
      <c r="C63" s="84">
        <v>5714.5</v>
      </c>
      <c r="D63" s="85">
        <v>6122.5</v>
      </c>
      <c r="E63" s="85">
        <v>1.0</v>
      </c>
      <c r="F63" s="85">
        <v>28.0</v>
      </c>
      <c r="G63" s="113">
        <v>29.0</v>
      </c>
      <c r="H63" s="85">
        <v>211.1206896551724</v>
      </c>
      <c r="I63" s="188">
        <v>0.0</v>
      </c>
      <c r="J63" s="31" t="s">
        <v>456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46185.0</v>
      </c>
      <c r="B64" s="93"/>
      <c r="C64" s="84">
        <v>99.0</v>
      </c>
      <c r="D64" s="85">
        <v>99.0</v>
      </c>
      <c r="E64" s="49"/>
      <c r="F64" s="85">
        <v>1.0</v>
      </c>
      <c r="G64" s="113">
        <v>1.0</v>
      </c>
      <c r="H64" s="85">
        <v>99.0</v>
      </c>
      <c r="I64" s="188">
        <v>0.0</v>
      </c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46184.0</v>
      </c>
      <c r="B65" s="84">
        <v>212.0</v>
      </c>
      <c r="C65" s="84">
        <v>5743.0</v>
      </c>
      <c r="D65" s="85">
        <v>5955.0</v>
      </c>
      <c r="E65" s="85">
        <v>1.0</v>
      </c>
      <c r="F65" s="85">
        <v>47.0</v>
      </c>
      <c r="G65" s="113">
        <v>48.0</v>
      </c>
      <c r="H65" s="85">
        <v>124.0625</v>
      </c>
      <c r="I65" s="188">
        <v>277.23</v>
      </c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46183.0</v>
      </c>
      <c r="B66" s="93"/>
      <c r="C66" s="84">
        <v>9697.2</v>
      </c>
      <c r="D66" s="85">
        <v>9697.2</v>
      </c>
      <c r="E66" s="49"/>
      <c r="F66" s="85">
        <v>45.0</v>
      </c>
      <c r="G66" s="113">
        <v>45.0</v>
      </c>
      <c r="H66" s="85">
        <v>215.49333333333334</v>
      </c>
      <c r="I66" s="188">
        <v>4.5</v>
      </c>
      <c r="J66" s="31" t="s">
        <v>456</v>
      </c>
      <c r="K66" s="52"/>
      <c r="L66" s="158" t="s">
        <v>485</v>
      </c>
      <c r="M66" s="158" t="s">
        <v>486</v>
      </c>
      <c r="N66" s="159">
        <v>0.23</v>
      </c>
      <c r="O66" s="52"/>
      <c r="P66" s="41">
        <v>149.0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46182.0</v>
      </c>
      <c r="B67" s="93"/>
      <c r="C67" s="84">
        <v>5190.0</v>
      </c>
      <c r="D67" s="85">
        <v>5190.0</v>
      </c>
      <c r="E67" s="49"/>
      <c r="F67" s="85">
        <v>28.0</v>
      </c>
      <c r="G67" s="113">
        <v>28.0</v>
      </c>
      <c r="H67" s="85">
        <v>185.35714285714286</v>
      </c>
      <c r="I67" s="188">
        <v>71.56</v>
      </c>
      <c r="J67" s="31" t="s">
        <v>453</v>
      </c>
      <c r="K67" s="52"/>
      <c r="L67" s="158" t="s">
        <v>483</v>
      </c>
      <c r="M67" s="158" t="s">
        <v>486</v>
      </c>
      <c r="N67" s="159">
        <v>0.17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46181.0</v>
      </c>
      <c r="B68" s="93"/>
      <c r="C68" s="84">
        <v>8016.4</v>
      </c>
      <c r="D68" s="85">
        <v>8016.4</v>
      </c>
      <c r="E68" s="49"/>
      <c r="F68" s="85">
        <v>35.0</v>
      </c>
      <c r="G68" s="113">
        <v>35.0</v>
      </c>
      <c r="H68" s="85">
        <v>229.04</v>
      </c>
      <c r="I68" s="188">
        <v>311.16</v>
      </c>
      <c r="J68" s="31" t="s">
        <v>452</v>
      </c>
      <c r="K68" s="52"/>
      <c r="L68" s="158" t="s">
        <v>485</v>
      </c>
      <c r="M68" s="158" t="s">
        <v>499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46179.0</v>
      </c>
      <c r="B69" s="93"/>
      <c r="C69" s="84">
        <v>115.0</v>
      </c>
      <c r="D69" s="85">
        <v>115.0</v>
      </c>
      <c r="E69" s="49"/>
      <c r="F69" s="85">
        <v>1.0</v>
      </c>
      <c r="G69" s="113">
        <v>1.0</v>
      </c>
      <c r="H69" s="85">
        <v>115.0</v>
      </c>
      <c r="I69" s="188">
        <v>446.18</v>
      </c>
      <c r="J69" s="31" t="s">
        <v>451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46178.0</v>
      </c>
      <c r="B70" s="93"/>
      <c r="C70" s="84">
        <v>5665.4</v>
      </c>
      <c r="D70" s="85">
        <v>5665.4</v>
      </c>
      <c r="E70" s="49"/>
      <c r="F70" s="85">
        <v>32.0</v>
      </c>
      <c r="G70" s="113">
        <v>32.0</v>
      </c>
      <c r="H70" s="85">
        <v>177.04375</v>
      </c>
      <c r="I70" s="188">
        <v>30.15</v>
      </c>
      <c r="J70" s="31" t="s">
        <v>454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46177.0</v>
      </c>
      <c r="B71" s="93"/>
      <c r="C71" s="84">
        <v>7320.8</v>
      </c>
      <c r="D71" s="85">
        <v>7320.8</v>
      </c>
      <c r="E71" s="49"/>
      <c r="F71" s="85">
        <v>39.0</v>
      </c>
      <c r="G71" s="113">
        <v>39.0</v>
      </c>
      <c r="H71" s="85">
        <v>187.7128205128205</v>
      </c>
      <c r="I71" s="188">
        <v>589.31</v>
      </c>
      <c r="J71" s="31" t="s">
        <v>455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46176.0</v>
      </c>
      <c r="B72" s="84">
        <v>196.0</v>
      </c>
      <c r="C72" s="93"/>
      <c r="D72" s="85">
        <v>196.0</v>
      </c>
      <c r="E72" s="85">
        <v>1.0</v>
      </c>
      <c r="F72" s="49"/>
      <c r="G72" s="113">
        <v>1.0</v>
      </c>
      <c r="H72" s="85">
        <v>196.0</v>
      </c>
      <c r="I72" s="189"/>
      <c r="J72" s="31" t="s">
        <v>456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46172.0</v>
      </c>
      <c r="B73" s="93"/>
      <c r="C73" s="84">
        <v>0.0</v>
      </c>
      <c r="D73" s="49"/>
      <c r="E73" s="49"/>
      <c r="F73" s="85">
        <v>0.0</v>
      </c>
      <c r="G73" s="94"/>
      <c r="H73" s="49"/>
      <c r="I73" s="188">
        <v>193.01</v>
      </c>
      <c r="J73" s="31" t="s">
        <v>451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46171.0</v>
      </c>
      <c r="B74" s="93"/>
      <c r="C74" s="84">
        <v>9508.6</v>
      </c>
      <c r="D74" s="85">
        <v>9508.6</v>
      </c>
      <c r="E74" s="49"/>
      <c r="F74" s="85">
        <v>46.0</v>
      </c>
      <c r="G74" s="113">
        <v>46.0</v>
      </c>
      <c r="H74" s="85">
        <v>206.70869565217393</v>
      </c>
      <c r="I74" s="188">
        <v>57.4</v>
      </c>
      <c r="J74" s="31" t="s">
        <v>454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46170.0</v>
      </c>
      <c r="B75" s="93"/>
      <c r="C75" s="84">
        <v>6817.4</v>
      </c>
      <c r="D75" s="85">
        <v>6817.4</v>
      </c>
      <c r="E75" s="49"/>
      <c r="F75" s="85">
        <v>36.0</v>
      </c>
      <c r="G75" s="113">
        <v>36.0</v>
      </c>
      <c r="H75" s="85">
        <v>189.3722222222222</v>
      </c>
      <c r="I75" s="188">
        <v>556.6</v>
      </c>
      <c r="J75" s="31" t="s">
        <v>455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46169.0</v>
      </c>
      <c r="B76" s="93"/>
      <c r="C76" s="84">
        <v>10084.2</v>
      </c>
      <c r="D76" s="85">
        <v>10084.2</v>
      </c>
      <c r="E76" s="49"/>
      <c r="F76" s="85">
        <v>53.0</v>
      </c>
      <c r="G76" s="113">
        <v>53.0</v>
      </c>
      <c r="H76" s="85">
        <v>190.2679245283019</v>
      </c>
      <c r="I76" s="188">
        <v>84.66</v>
      </c>
      <c r="J76" s="31" t="s">
        <v>456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46168.0</v>
      </c>
      <c r="B77" s="93"/>
      <c r="C77" s="84">
        <v>6870.0</v>
      </c>
      <c r="D77" s="85">
        <v>6870.0</v>
      </c>
      <c r="E77" s="49"/>
      <c r="F77" s="85">
        <v>39.0</v>
      </c>
      <c r="G77" s="113">
        <v>39.0</v>
      </c>
      <c r="H77" s="85">
        <v>176.15384615384616</v>
      </c>
      <c r="I77" s="188">
        <v>0.0</v>
      </c>
      <c r="J77" s="31" t="s">
        <v>453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46166.0</v>
      </c>
      <c r="B78" s="93"/>
      <c r="C78" s="84">
        <v>123.0</v>
      </c>
      <c r="D78" s="85">
        <v>123.0</v>
      </c>
      <c r="E78" s="49"/>
      <c r="F78" s="85">
        <v>2.0</v>
      </c>
      <c r="G78" s="113">
        <v>2.0</v>
      </c>
      <c r="H78" s="85">
        <v>61.5</v>
      </c>
      <c r="I78" s="188">
        <v>40.26</v>
      </c>
      <c r="J78" s="31" t="s">
        <v>457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46164.0</v>
      </c>
      <c r="B79" s="93"/>
      <c r="C79" s="84">
        <v>7417.1</v>
      </c>
      <c r="D79" s="85">
        <v>7417.1</v>
      </c>
      <c r="E79" s="49"/>
      <c r="F79" s="85">
        <v>39.0</v>
      </c>
      <c r="G79" s="113">
        <v>39.0</v>
      </c>
      <c r="H79" s="85">
        <v>190.1820512820513</v>
      </c>
      <c r="I79" s="188">
        <v>335.0</v>
      </c>
      <c r="J79" s="31" t="s">
        <v>454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46163.0</v>
      </c>
      <c r="B80" s="93"/>
      <c r="C80" s="84">
        <v>8210.2</v>
      </c>
      <c r="D80" s="85">
        <v>8210.2</v>
      </c>
      <c r="E80" s="49"/>
      <c r="F80" s="85">
        <v>40.0</v>
      </c>
      <c r="G80" s="113">
        <v>40.0</v>
      </c>
      <c r="H80" s="85">
        <v>205.25500000000002</v>
      </c>
      <c r="I80" s="188">
        <v>394.34</v>
      </c>
      <c r="J80" s="31" t="s">
        <v>455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46162.0</v>
      </c>
      <c r="B81" s="93"/>
      <c r="C81" s="84">
        <v>11291.4</v>
      </c>
      <c r="D81" s="85">
        <v>11291.4</v>
      </c>
      <c r="E81" s="49"/>
      <c r="F81" s="85">
        <v>49.0</v>
      </c>
      <c r="G81" s="113">
        <v>49.0</v>
      </c>
      <c r="H81" s="85">
        <v>230.43673469387755</v>
      </c>
      <c r="I81" s="188">
        <v>86.92</v>
      </c>
      <c r="J81" s="31" t="s">
        <v>456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46161.0</v>
      </c>
      <c r="B82" s="84">
        <v>244.0</v>
      </c>
      <c r="C82" s="84">
        <v>8829.5</v>
      </c>
      <c r="D82" s="85">
        <v>9073.5</v>
      </c>
      <c r="E82" s="85">
        <v>1.0</v>
      </c>
      <c r="F82" s="85">
        <v>46.0</v>
      </c>
      <c r="G82" s="113">
        <v>47.0</v>
      </c>
      <c r="H82" s="85">
        <v>193.0531914893617</v>
      </c>
      <c r="I82" s="188">
        <v>164.1</v>
      </c>
      <c r="J82" s="31" t="s">
        <v>453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46160.0</v>
      </c>
      <c r="B83" s="93"/>
      <c r="C83" s="84">
        <v>8651.0</v>
      </c>
      <c r="D83" s="85">
        <v>8651.0</v>
      </c>
      <c r="E83" s="49"/>
      <c r="F83" s="85">
        <v>44.0</v>
      </c>
      <c r="G83" s="113">
        <v>44.0</v>
      </c>
      <c r="H83" s="85">
        <v>196.61363636363637</v>
      </c>
      <c r="I83" s="188">
        <v>0.0</v>
      </c>
      <c r="J83" s="31" t="s">
        <v>452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46159.0</v>
      </c>
      <c r="B84" s="93"/>
      <c r="C84" s="84">
        <v>0.0</v>
      </c>
      <c r="D84" s="49"/>
      <c r="E84" s="49"/>
      <c r="F84" s="85">
        <v>0.0</v>
      </c>
      <c r="G84" s="94"/>
      <c r="H84" s="49"/>
      <c r="I84" s="188">
        <v>49.72</v>
      </c>
      <c r="J84" s="31" t="s">
        <v>457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46158.0</v>
      </c>
      <c r="B85" s="93"/>
      <c r="C85" s="84">
        <v>0.0</v>
      </c>
      <c r="D85" s="49"/>
      <c r="E85" s="49"/>
      <c r="F85" s="85">
        <v>0.0</v>
      </c>
      <c r="G85" s="94"/>
      <c r="H85" s="49"/>
      <c r="I85" s="188">
        <v>45.79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46157.0</v>
      </c>
      <c r="B86" s="93"/>
      <c r="C86" s="84">
        <v>5682.6</v>
      </c>
      <c r="D86" s="85">
        <v>5682.6</v>
      </c>
      <c r="E86" s="49"/>
      <c r="F86" s="85">
        <v>34.0</v>
      </c>
      <c r="G86" s="113">
        <v>34.0</v>
      </c>
      <c r="H86" s="85">
        <v>167.13529411764708</v>
      </c>
      <c r="I86" s="188">
        <v>7.2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46156.0</v>
      </c>
      <c r="B87" s="93"/>
      <c r="C87" s="84">
        <v>6112.0</v>
      </c>
      <c r="D87" s="85">
        <v>6112.0</v>
      </c>
      <c r="E87" s="49"/>
      <c r="F87" s="85">
        <v>36.0</v>
      </c>
      <c r="G87" s="113">
        <v>36.0</v>
      </c>
      <c r="H87" s="85">
        <v>169.77777777777777</v>
      </c>
      <c r="I87" s="188">
        <v>0.0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46155.0</v>
      </c>
      <c r="B88" s="93"/>
      <c r="C88" s="84">
        <v>7215.5</v>
      </c>
      <c r="D88" s="85">
        <v>7215.5</v>
      </c>
      <c r="E88" s="49"/>
      <c r="F88" s="85">
        <v>35.0</v>
      </c>
      <c r="G88" s="113">
        <v>35.0</v>
      </c>
      <c r="H88" s="85">
        <v>206.15714285714284</v>
      </c>
      <c r="I88" s="188">
        <v>331.36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46154.0</v>
      </c>
      <c r="B89" s="93"/>
      <c r="C89" s="84">
        <v>9220.5</v>
      </c>
      <c r="D89" s="85">
        <v>9220.5</v>
      </c>
      <c r="E89" s="49"/>
      <c r="F89" s="85">
        <v>42.0</v>
      </c>
      <c r="G89" s="113">
        <v>42.0</v>
      </c>
      <c r="H89" s="85">
        <v>219.53571428571428</v>
      </c>
      <c r="I89" s="188">
        <v>27.88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46153.0</v>
      </c>
      <c r="B90" s="93"/>
      <c r="C90" s="84">
        <v>0.0</v>
      </c>
      <c r="D90" s="49"/>
      <c r="E90" s="49"/>
      <c r="F90" s="85">
        <v>0.0</v>
      </c>
      <c r="G90" s="94"/>
      <c r="H90" s="49"/>
      <c r="I90" s="188">
        <v>0.0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46151.0</v>
      </c>
      <c r="B91" s="93"/>
      <c r="C91" s="84">
        <v>0.0</v>
      </c>
      <c r="D91" s="49"/>
      <c r="E91" s="49"/>
      <c r="F91" s="85">
        <v>0.0</v>
      </c>
      <c r="G91" s="94"/>
      <c r="H91" s="49"/>
      <c r="I91" s="188">
        <v>70.72</v>
      </c>
      <c r="J91" s="31" t="s">
        <v>451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46150.0</v>
      </c>
      <c r="B92" s="93"/>
      <c r="C92" s="84">
        <v>7476.0</v>
      </c>
      <c r="D92" s="85">
        <v>7476.0</v>
      </c>
      <c r="E92" s="49"/>
      <c r="F92" s="85">
        <v>41.0</v>
      </c>
      <c r="G92" s="113">
        <v>41.0</v>
      </c>
      <c r="H92" s="85">
        <v>182.34146341463415</v>
      </c>
      <c r="I92" s="188">
        <v>631.46</v>
      </c>
      <c r="J92" s="31" t="s">
        <v>454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46149.0</v>
      </c>
      <c r="B93" s="93"/>
      <c r="C93" s="84">
        <v>8512.8</v>
      </c>
      <c r="D93" s="85">
        <v>8512.8</v>
      </c>
      <c r="E93" s="49"/>
      <c r="F93" s="85">
        <v>40.0</v>
      </c>
      <c r="G93" s="113">
        <v>40.0</v>
      </c>
      <c r="H93" s="85">
        <v>212.82</v>
      </c>
      <c r="I93" s="188">
        <v>352.8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46148.0</v>
      </c>
      <c r="B94" s="93"/>
      <c r="C94" s="84">
        <v>7742.4</v>
      </c>
      <c r="D94" s="85">
        <v>7742.4</v>
      </c>
      <c r="E94" s="49"/>
      <c r="F94" s="85">
        <v>41.0</v>
      </c>
      <c r="G94" s="113">
        <v>41.0</v>
      </c>
      <c r="H94" s="85">
        <v>188.8390243902439</v>
      </c>
      <c r="I94" s="188">
        <v>50.15</v>
      </c>
      <c r="J94" s="31" t="s">
        <v>456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46147.0</v>
      </c>
      <c r="B95" s="93"/>
      <c r="C95" s="84">
        <v>6809.0</v>
      </c>
      <c r="D95" s="85">
        <v>6809.0</v>
      </c>
      <c r="E95" s="49"/>
      <c r="F95" s="85">
        <v>42.0</v>
      </c>
      <c r="G95" s="113">
        <v>42.0</v>
      </c>
      <c r="H95" s="85">
        <v>162.11904761904762</v>
      </c>
      <c r="I95" s="188">
        <v>562.83</v>
      </c>
      <c r="J95" s="31" t="s">
        <v>453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46146.0</v>
      </c>
      <c r="B96" s="93"/>
      <c r="C96" s="84">
        <v>8742.0</v>
      </c>
      <c r="D96" s="85">
        <v>8742.0</v>
      </c>
      <c r="E96" s="49"/>
      <c r="F96" s="85">
        <v>44.0</v>
      </c>
      <c r="G96" s="113">
        <v>44.0</v>
      </c>
      <c r="H96" s="85">
        <v>198.6818181818182</v>
      </c>
      <c r="I96" s="188">
        <v>0.0</v>
      </c>
      <c r="J96" s="31" t="s">
        <v>452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46144.0</v>
      </c>
      <c r="B97" s="93"/>
      <c r="C97" s="84">
        <v>105.0</v>
      </c>
      <c r="D97" s="85">
        <v>105.0</v>
      </c>
      <c r="E97" s="49"/>
      <c r="F97" s="85">
        <v>3.0</v>
      </c>
      <c r="G97" s="113">
        <v>3.0</v>
      </c>
      <c r="H97" s="85">
        <v>35.0</v>
      </c>
      <c r="I97" s="188">
        <v>0.0</v>
      </c>
      <c r="J97" s="31" t="s">
        <v>451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46142.0</v>
      </c>
      <c r="B98" s="93"/>
      <c r="C98" s="84">
        <v>5891.8</v>
      </c>
      <c r="D98" s="85">
        <v>5891.8</v>
      </c>
      <c r="E98" s="49"/>
      <c r="F98" s="85">
        <v>28.0</v>
      </c>
      <c r="G98" s="113">
        <v>28.0</v>
      </c>
      <c r="H98" s="85">
        <v>210.42142857142858</v>
      </c>
      <c r="I98" s="188">
        <v>2501.25</v>
      </c>
      <c r="J98" s="31" t="s">
        <v>455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46141.0</v>
      </c>
      <c r="B99" s="93"/>
      <c r="C99" s="84">
        <v>9834.8</v>
      </c>
      <c r="D99" s="85">
        <v>9834.8</v>
      </c>
      <c r="E99" s="49"/>
      <c r="F99" s="85">
        <v>46.0</v>
      </c>
      <c r="G99" s="113">
        <v>46.0</v>
      </c>
      <c r="H99" s="85">
        <v>213.79999999999998</v>
      </c>
      <c r="I99" s="188">
        <v>144.16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46140.0</v>
      </c>
      <c r="B100" s="93"/>
      <c r="C100" s="84">
        <v>5210.0</v>
      </c>
      <c r="D100" s="85">
        <v>5210.0</v>
      </c>
      <c r="E100" s="49"/>
      <c r="F100" s="85">
        <v>33.0</v>
      </c>
      <c r="G100" s="113">
        <v>33.0</v>
      </c>
      <c r="H100" s="85">
        <v>157.87878787878788</v>
      </c>
      <c r="I100" s="188">
        <v>0.0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46139.0</v>
      </c>
      <c r="B101" s="93"/>
      <c r="C101" s="84">
        <v>6213.0</v>
      </c>
      <c r="D101" s="85">
        <v>6213.0</v>
      </c>
      <c r="E101" s="49"/>
      <c r="F101" s="85">
        <v>34.0</v>
      </c>
      <c r="G101" s="113">
        <v>34.0</v>
      </c>
      <c r="H101" s="85">
        <v>182.73529411764707</v>
      </c>
      <c r="I101" s="188">
        <v>65.4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46136.0</v>
      </c>
      <c r="B102" s="93"/>
      <c r="C102" s="84">
        <v>5582.3</v>
      </c>
      <c r="D102" s="85">
        <v>5582.3</v>
      </c>
      <c r="E102" s="49"/>
      <c r="F102" s="85">
        <v>32.0</v>
      </c>
      <c r="G102" s="113">
        <v>32.0</v>
      </c>
      <c r="H102" s="85">
        <v>174.446875</v>
      </c>
      <c r="I102" s="188">
        <v>437.28</v>
      </c>
      <c r="J102" s="31" t="s">
        <v>454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46134.0</v>
      </c>
      <c r="B103" s="93"/>
      <c r="C103" s="84">
        <v>6332.0</v>
      </c>
      <c r="D103" s="85">
        <v>6332.0</v>
      </c>
      <c r="E103" s="49"/>
      <c r="F103" s="85">
        <v>32.0</v>
      </c>
      <c r="G103" s="113">
        <v>32.0</v>
      </c>
      <c r="H103" s="85">
        <v>197.875</v>
      </c>
      <c r="I103" s="188">
        <v>257.34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46133.0</v>
      </c>
      <c r="B104" s="93"/>
      <c r="C104" s="84">
        <v>7980.5</v>
      </c>
      <c r="D104" s="85">
        <v>7980.5</v>
      </c>
      <c r="E104" s="49"/>
      <c r="F104" s="85">
        <v>37.0</v>
      </c>
      <c r="G104" s="113">
        <v>37.0</v>
      </c>
      <c r="H104" s="85">
        <v>215.6891891891892</v>
      </c>
      <c r="I104" s="188">
        <v>0.0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46132.0</v>
      </c>
      <c r="B105" s="93"/>
      <c r="C105" s="84">
        <v>5842.5</v>
      </c>
      <c r="D105" s="85">
        <v>5842.5</v>
      </c>
      <c r="E105" s="49"/>
      <c r="F105" s="85">
        <v>31.0</v>
      </c>
      <c r="G105" s="113">
        <v>31.0</v>
      </c>
      <c r="H105" s="85">
        <v>188.46774193548387</v>
      </c>
      <c r="I105" s="188">
        <v>0.0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46131.0</v>
      </c>
      <c r="B106" s="93"/>
      <c r="C106" s="84">
        <v>273.0</v>
      </c>
      <c r="D106" s="85">
        <v>273.0</v>
      </c>
      <c r="E106" s="49"/>
      <c r="F106" s="85">
        <v>1.0</v>
      </c>
      <c r="G106" s="113">
        <v>1.0</v>
      </c>
      <c r="H106" s="85">
        <v>273.0</v>
      </c>
      <c r="I106" s="188">
        <v>0.0</v>
      </c>
      <c r="J106" s="31" t="s">
        <v>457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46130.0</v>
      </c>
      <c r="B107" s="93"/>
      <c r="C107" s="84">
        <v>75.0</v>
      </c>
      <c r="D107" s="85">
        <v>75.0</v>
      </c>
      <c r="E107" s="49"/>
      <c r="F107" s="85">
        <v>2.0</v>
      </c>
      <c r="G107" s="113">
        <v>2.0</v>
      </c>
      <c r="H107" s="85">
        <v>37.5</v>
      </c>
      <c r="I107" s="188">
        <v>0.0</v>
      </c>
      <c r="J107" s="31" t="s">
        <v>451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46129.0</v>
      </c>
      <c r="B108" s="93"/>
      <c r="C108" s="84">
        <v>7994.8</v>
      </c>
      <c r="D108" s="85">
        <v>7994.8</v>
      </c>
      <c r="E108" s="49"/>
      <c r="F108" s="85">
        <v>43.0</v>
      </c>
      <c r="G108" s="113">
        <v>43.0</v>
      </c>
      <c r="H108" s="85">
        <v>185.92558139534884</v>
      </c>
      <c r="I108" s="188">
        <v>35.94</v>
      </c>
      <c r="J108" s="31" t="s">
        <v>454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46128.0</v>
      </c>
      <c r="B109" s="93"/>
      <c r="C109" s="84">
        <v>8077.4</v>
      </c>
      <c r="D109" s="85">
        <v>8077.4</v>
      </c>
      <c r="E109" s="49"/>
      <c r="F109" s="85">
        <v>37.0</v>
      </c>
      <c r="G109" s="113">
        <v>37.0</v>
      </c>
      <c r="H109" s="85">
        <v>218.3081081081081</v>
      </c>
      <c r="I109" s="188">
        <v>60.25</v>
      </c>
      <c r="J109" s="31" t="s">
        <v>455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46127.0</v>
      </c>
      <c r="B110" s="93"/>
      <c r="C110" s="84">
        <v>8851.3</v>
      </c>
      <c r="D110" s="85">
        <v>8851.3</v>
      </c>
      <c r="E110" s="49"/>
      <c r="F110" s="85">
        <v>42.0</v>
      </c>
      <c r="G110" s="113">
        <v>42.0</v>
      </c>
      <c r="H110" s="85">
        <v>210.74523809523808</v>
      </c>
      <c r="I110" s="188">
        <v>0.0</v>
      </c>
      <c r="J110" s="31" t="s">
        <v>456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46126.0</v>
      </c>
      <c r="B111" s="93"/>
      <c r="C111" s="84">
        <v>8455.0</v>
      </c>
      <c r="D111" s="85">
        <v>8455.0</v>
      </c>
      <c r="E111" s="49"/>
      <c r="F111" s="85">
        <v>39.0</v>
      </c>
      <c r="G111" s="113">
        <v>39.0</v>
      </c>
      <c r="H111" s="85">
        <v>216.7948717948718</v>
      </c>
      <c r="I111" s="188">
        <v>0.0</v>
      </c>
      <c r="J111" s="31" t="s">
        <v>453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46125.0</v>
      </c>
      <c r="B112" s="93"/>
      <c r="C112" s="84">
        <v>7991.75</v>
      </c>
      <c r="D112" s="85">
        <v>7991.75</v>
      </c>
      <c r="E112" s="49"/>
      <c r="F112" s="85">
        <v>38.0</v>
      </c>
      <c r="G112" s="113">
        <v>38.0</v>
      </c>
      <c r="H112" s="85">
        <v>210.30921052631578</v>
      </c>
      <c r="I112" s="188">
        <v>0.0</v>
      </c>
      <c r="J112" s="31" t="s">
        <v>452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46124.0</v>
      </c>
      <c r="B113" s="93"/>
      <c r="C113" s="84">
        <v>0.0</v>
      </c>
      <c r="D113" s="49"/>
      <c r="E113" s="49"/>
      <c r="F113" s="85">
        <v>0.0</v>
      </c>
      <c r="G113" s="94"/>
      <c r="H113" s="49"/>
      <c r="I113" s="188">
        <v>139.29</v>
      </c>
      <c r="J113" s="31" t="s">
        <v>457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46123.0</v>
      </c>
      <c r="B114" s="93"/>
      <c r="C114" s="84">
        <v>105.0</v>
      </c>
      <c r="D114" s="85">
        <v>105.0</v>
      </c>
      <c r="E114" s="49"/>
      <c r="F114" s="85">
        <v>1.0</v>
      </c>
      <c r="G114" s="113">
        <v>1.0</v>
      </c>
      <c r="H114" s="85">
        <v>105.0</v>
      </c>
      <c r="I114" s="188">
        <v>0.0</v>
      </c>
      <c r="J114" s="31" t="s">
        <v>451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46121.0</v>
      </c>
      <c r="B115" s="93"/>
      <c r="C115" s="84">
        <v>6355.0</v>
      </c>
      <c r="D115" s="85">
        <v>6355.0</v>
      </c>
      <c r="E115" s="49"/>
      <c r="F115" s="85">
        <v>31.0</v>
      </c>
      <c r="G115" s="113">
        <v>31.0</v>
      </c>
      <c r="H115" s="85">
        <v>205.0</v>
      </c>
      <c r="I115" s="188">
        <v>728.88</v>
      </c>
      <c r="J115" s="31" t="s">
        <v>455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46120.0</v>
      </c>
      <c r="B116" s="93"/>
      <c r="C116" s="84">
        <v>9118.0</v>
      </c>
      <c r="D116" s="85">
        <v>9118.0</v>
      </c>
      <c r="E116" s="49"/>
      <c r="F116" s="85">
        <v>42.0</v>
      </c>
      <c r="G116" s="113">
        <v>42.0</v>
      </c>
      <c r="H116" s="85">
        <v>217.0952380952381</v>
      </c>
      <c r="I116" s="188">
        <v>494.07</v>
      </c>
      <c r="J116" s="31" t="s">
        <v>456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46119.0</v>
      </c>
      <c r="B117" s="93"/>
      <c r="C117" s="84">
        <v>5996.0</v>
      </c>
      <c r="D117" s="85">
        <v>5996.0</v>
      </c>
      <c r="E117" s="49"/>
      <c r="F117" s="85">
        <v>33.0</v>
      </c>
      <c r="G117" s="113">
        <v>33.0</v>
      </c>
      <c r="H117" s="85">
        <v>181.6969696969697</v>
      </c>
      <c r="I117" s="188">
        <v>0.0</v>
      </c>
      <c r="J117" s="31" t="s">
        <v>453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46118.0</v>
      </c>
      <c r="B118" s="84">
        <v>328.0</v>
      </c>
      <c r="C118" s="84">
        <v>7545.0</v>
      </c>
      <c r="D118" s="85">
        <v>7873.0</v>
      </c>
      <c r="E118" s="85">
        <v>1.0</v>
      </c>
      <c r="F118" s="85">
        <v>37.0</v>
      </c>
      <c r="G118" s="113">
        <v>38.0</v>
      </c>
      <c r="H118" s="85">
        <v>207.18421052631578</v>
      </c>
      <c r="I118" s="188">
        <v>1053.76</v>
      </c>
      <c r="J118" s="31" t="s">
        <v>452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46117.0</v>
      </c>
      <c r="B119" s="93"/>
      <c r="C119" s="84">
        <v>150.0</v>
      </c>
      <c r="D119" s="85">
        <v>150.0</v>
      </c>
      <c r="E119" s="49"/>
      <c r="F119" s="85">
        <v>2.0</v>
      </c>
      <c r="G119" s="113">
        <v>2.0</v>
      </c>
      <c r="H119" s="85">
        <v>75.0</v>
      </c>
      <c r="I119" s="188">
        <v>0.0</v>
      </c>
      <c r="J119" s="31" t="s">
        <v>457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46115.0</v>
      </c>
      <c r="B120" s="93"/>
      <c r="C120" s="84">
        <v>7667.2</v>
      </c>
      <c r="D120" s="85">
        <v>7667.2</v>
      </c>
      <c r="E120" s="49"/>
      <c r="F120" s="85">
        <v>39.0</v>
      </c>
      <c r="G120" s="113">
        <v>39.0</v>
      </c>
      <c r="H120" s="85">
        <v>196.59487179487178</v>
      </c>
      <c r="I120" s="188">
        <v>0.0</v>
      </c>
      <c r="J120" s="31" t="s">
        <v>454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46114.0</v>
      </c>
      <c r="B121" s="93"/>
      <c r="C121" s="84">
        <v>8548.6</v>
      </c>
      <c r="D121" s="85">
        <v>8548.6</v>
      </c>
      <c r="E121" s="49"/>
      <c r="F121" s="85">
        <v>44.0</v>
      </c>
      <c r="G121" s="113">
        <v>44.0</v>
      </c>
      <c r="H121" s="85">
        <v>194.28636363636363</v>
      </c>
      <c r="I121" s="188">
        <v>233.14</v>
      </c>
      <c r="J121" s="31" t="s">
        <v>455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46113.0</v>
      </c>
      <c r="B122" s="93"/>
      <c r="C122" s="84">
        <v>9266.0</v>
      </c>
      <c r="D122" s="85">
        <v>9266.0</v>
      </c>
      <c r="E122" s="49"/>
      <c r="F122" s="85">
        <v>49.0</v>
      </c>
      <c r="G122" s="113">
        <v>49.0</v>
      </c>
      <c r="H122" s="85">
        <v>189.10204081632654</v>
      </c>
      <c r="I122" s="188">
        <v>300.03</v>
      </c>
      <c r="J122" s="31" t="s">
        <v>456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46112.0</v>
      </c>
      <c r="B123" s="93"/>
      <c r="C123" s="84">
        <v>6583.0</v>
      </c>
      <c r="D123" s="85">
        <v>6583.0</v>
      </c>
      <c r="E123" s="49"/>
      <c r="F123" s="85">
        <v>35.0</v>
      </c>
      <c r="G123" s="113">
        <v>35.0</v>
      </c>
      <c r="H123" s="85">
        <v>188.0857142857143</v>
      </c>
      <c r="I123" s="188">
        <v>0.0</v>
      </c>
      <c r="J123" s="31" t="s">
        <v>453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46111.0</v>
      </c>
      <c r="B124" s="93"/>
      <c r="C124" s="84">
        <v>5695.0</v>
      </c>
      <c r="D124" s="85">
        <v>5695.0</v>
      </c>
      <c r="E124" s="49"/>
      <c r="F124" s="85">
        <v>31.0</v>
      </c>
      <c r="G124" s="113">
        <v>31.0</v>
      </c>
      <c r="H124" s="85">
        <v>183.70967741935485</v>
      </c>
      <c r="I124" s="188">
        <v>0.0</v>
      </c>
      <c r="J124" s="31" t="s">
        <v>452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46110.0</v>
      </c>
      <c r="B125" s="93"/>
      <c r="C125" s="84">
        <v>110.0</v>
      </c>
      <c r="D125" s="85">
        <v>110.0</v>
      </c>
      <c r="E125" s="49"/>
      <c r="F125" s="85">
        <v>2.0</v>
      </c>
      <c r="G125" s="113">
        <v>2.0</v>
      </c>
      <c r="H125" s="85">
        <v>55.0</v>
      </c>
      <c r="I125" s="188">
        <v>0.0</v>
      </c>
      <c r="J125" s="31" t="s">
        <v>457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46109.0</v>
      </c>
      <c r="B126" s="93"/>
      <c r="C126" s="84">
        <v>0.0</v>
      </c>
      <c r="D126" s="49"/>
      <c r="E126" s="49"/>
      <c r="F126" s="85">
        <v>0.0</v>
      </c>
      <c r="G126" s="94"/>
      <c r="H126" s="49"/>
      <c r="I126" s="188">
        <v>357.87</v>
      </c>
      <c r="J126" s="31" t="s">
        <v>451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46108.0</v>
      </c>
      <c r="B127" s="93"/>
      <c r="C127" s="84">
        <v>8222.0</v>
      </c>
      <c r="D127" s="85">
        <v>8222.0</v>
      </c>
      <c r="E127" s="49"/>
      <c r="F127" s="85">
        <v>39.0</v>
      </c>
      <c r="G127" s="113">
        <v>39.0</v>
      </c>
      <c r="H127" s="85">
        <v>210.82051282051282</v>
      </c>
      <c r="I127" s="188">
        <v>1150.48</v>
      </c>
      <c r="J127" s="31" t="s">
        <v>454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46107.0</v>
      </c>
      <c r="B128" s="93"/>
      <c r="C128" s="84">
        <v>6240.4</v>
      </c>
      <c r="D128" s="85">
        <v>6240.4</v>
      </c>
      <c r="E128" s="49"/>
      <c r="F128" s="85">
        <v>33.0</v>
      </c>
      <c r="G128" s="113">
        <v>33.0</v>
      </c>
      <c r="H128" s="85">
        <v>189.1030303030303</v>
      </c>
      <c r="I128" s="188">
        <v>877.31</v>
      </c>
      <c r="J128" s="31" t="s">
        <v>455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46106.0</v>
      </c>
      <c r="B129" s="93"/>
      <c r="C129" s="84">
        <v>3525.4</v>
      </c>
      <c r="D129" s="85">
        <v>3525.4</v>
      </c>
      <c r="E129" s="49"/>
      <c r="F129" s="85">
        <v>22.0</v>
      </c>
      <c r="G129" s="113">
        <v>22.0</v>
      </c>
      <c r="H129" s="85">
        <v>160.24545454545455</v>
      </c>
      <c r="I129" s="188">
        <v>83.28</v>
      </c>
      <c r="J129" s="31" t="s">
        <v>456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46105.0</v>
      </c>
      <c r="B130" s="93"/>
      <c r="C130" s="84">
        <v>5088.0</v>
      </c>
      <c r="D130" s="85">
        <v>5088.0</v>
      </c>
      <c r="E130" s="49"/>
      <c r="F130" s="85">
        <v>29.0</v>
      </c>
      <c r="G130" s="113">
        <v>29.0</v>
      </c>
      <c r="H130" s="85">
        <v>175.44827586206895</v>
      </c>
      <c r="I130" s="188">
        <v>0.0</v>
      </c>
      <c r="J130" s="31" t="s">
        <v>453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46104.0</v>
      </c>
      <c r="B131" s="93"/>
      <c r="C131" s="84">
        <v>5169.0</v>
      </c>
      <c r="D131" s="85">
        <v>5169.0</v>
      </c>
      <c r="E131" s="49"/>
      <c r="F131" s="85">
        <v>34.0</v>
      </c>
      <c r="G131" s="113">
        <v>34.0</v>
      </c>
      <c r="H131" s="85">
        <v>152.02941176470588</v>
      </c>
      <c r="I131" s="188">
        <v>0.0</v>
      </c>
      <c r="J131" s="31" t="s">
        <v>452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46103.0</v>
      </c>
      <c r="B132" s="93"/>
      <c r="C132" s="84">
        <v>0.0</v>
      </c>
      <c r="D132" s="49"/>
      <c r="E132" s="49"/>
      <c r="F132" s="85">
        <v>0.0</v>
      </c>
      <c r="G132" s="94"/>
      <c r="H132" s="49"/>
      <c r="I132" s="188">
        <v>0.0</v>
      </c>
      <c r="J132" s="31" t="s">
        <v>457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46101.0</v>
      </c>
      <c r="B133" s="93"/>
      <c r="C133" s="84">
        <v>6232.2</v>
      </c>
      <c r="D133" s="85">
        <v>6232.2</v>
      </c>
      <c r="E133" s="49"/>
      <c r="F133" s="85">
        <v>33.0</v>
      </c>
      <c r="G133" s="113">
        <v>33.0</v>
      </c>
      <c r="H133" s="85">
        <v>188.85454545454544</v>
      </c>
      <c r="I133" s="188">
        <v>381.03</v>
      </c>
      <c r="J133" s="31" t="s">
        <v>454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46100.0</v>
      </c>
      <c r="B134" s="93"/>
      <c r="C134" s="84">
        <v>4756.8</v>
      </c>
      <c r="D134" s="85">
        <v>4756.8</v>
      </c>
      <c r="E134" s="49"/>
      <c r="F134" s="85">
        <v>25.0</v>
      </c>
      <c r="G134" s="113">
        <v>25.0</v>
      </c>
      <c r="H134" s="85">
        <v>190.27200000000002</v>
      </c>
      <c r="I134" s="188">
        <v>243.54</v>
      </c>
      <c r="J134" s="31" t="s">
        <v>455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46099.0</v>
      </c>
      <c r="B135" s="84">
        <v>180.0</v>
      </c>
      <c r="C135" s="84">
        <v>6308.2</v>
      </c>
      <c r="D135" s="85">
        <v>6488.2</v>
      </c>
      <c r="E135" s="85">
        <v>1.0</v>
      </c>
      <c r="F135" s="85">
        <v>32.0</v>
      </c>
      <c r="G135" s="113">
        <v>33.0</v>
      </c>
      <c r="H135" s="85">
        <v>196.6121212121212</v>
      </c>
      <c r="I135" s="188">
        <v>163.6</v>
      </c>
      <c r="J135" s="31" t="s">
        <v>456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46098.0</v>
      </c>
      <c r="B136" s="93"/>
      <c r="C136" s="84">
        <v>6185.0</v>
      </c>
      <c r="D136" s="85">
        <v>6185.0</v>
      </c>
      <c r="E136" s="49"/>
      <c r="F136" s="85">
        <v>34.0</v>
      </c>
      <c r="G136" s="113">
        <v>34.0</v>
      </c>
      <c r="H136" s="85">
        <v>181.91176470588235</v>
      </c>
      <c r="I136" s="188">
        <v>46.66</v>
      </c>
      <c r="J136" s="31" t="s">
        <v>453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46097.0</v>
      </c>
      <c r="B137" s="93"/>
      <c r="C137" s="84">
        <v>4544.0</v>
      </c>
      <c r="D137" s="85">
        <v>4544.0</v>
      </c>
      <c r="E137" s="49"/>
      <c r="F137" s="85">
        <v>26.0</v>
      </c>
      <c r="G137" s="113">
        <v>26.0</v>
      </c>
      <c r="H137" s="85">
        <v>174.76923076923077</v>
      </c>
      <c r="I137" s="188">
        <v>0.0</v>
      </c>
      <c r="J137" s="31" t="s">
        <v>452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46096.0</v>
      </c>
      <c r="B138" s="93"/>
      <c r="C138" s="84">
        <v>390.0</v>
      </c>
      <c r="D138" s="85">
        <v>390.0</v>
      </c>
      <c r="E138" s="49"/>
      <c r="F138" s="85">
        <v>5.0</v>
      </c>
      <c r="G138" s="113">
        <v>5.0</v>
      </c>
      <c r="H138" s="85">
        <v>78.0</v>
      </c>
      <c r="I138" s="188">
        <v>0.0</v>
      </c>
      <c r="J138" s="31" t="s">
        <v>457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46095.0</v>
      </c>
      <c r="B139" s="93"/>
      <c r="C139" s="84">
        <v>110.0</v>
      </c>
      <c r="D139" s="85">
        <v>110.0</v>
      </c>
      <c r="E139" s="49"/>
      <c r="F139" s="85">
        <v>1.0</v>
      </c>
      <c r="G139" s="113">
        <v>1.0</v>
      </c>
      <c r="H139" s="85">
        <v>110.0</v>
      </c>
      <c r="I139" s="188">
        <v>0.0</v>
      </c>
      <c r="J139" s="31" t="s">
        <v>451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46094.0</v>
      </c>
      <c r="B140" s="93"/>
      <c r="C140" s="84">
        <v>5636.4</v>
      </c>
      <c r="D140" s="85">
        <v>5636.4</v>
      </c>
      <c r="E140" s="49"/>
      <c r="F140" s="85">
        <v>34.0</v>
      </c>
      <c r="G140" s="113">
        <v>34.0</v>
      </c>
      <c r="H140" s="85">
        <v>165.77647058823527</v>
      </c>
      <c r="I140" s="188">
        <v>653.34</v>
      </c>
      <c r="J140" s="31" t="s">
        <v>454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46093.0</v>
      </c>
      <c r="B141" s="93"/>
      <c r="C141" s="84">
        <v>3941.6</v>
      </c>
      <c r="D141" s="85">
        <v>3941.6</v>
      </c>
      <c r="E141" s="49"/>
      <c r="F141" s="85">
        <v>25.0</v>
      </c>
      <c r="G141" s="113">
        <v>25.0</v>
      </c>
      <c r="H141" s="85">
        <v>157.664</v>
      </c>
      <c r="I141" s="188">
        <v>708.23</v>
      </c>
      <c r="J141" s="31" t="s">
        <v>455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46092.0</v>
      </c>
      <c r="B142" s="93"/>
      <c r="C142" s="84">
        <v>5679.0</v>
      </c>
      <c r="D142" s="85">
        <v>5679.0</v>
      </c>
      <c r="E142" s="49"/>
      <c r="F142" s="85">
        <v>28.0</v>
      </c>
      <c r="G142" s="113">
        <v>28.0</v>
      </c>
      <c r="H142" s="85">
        <v>202.82142857142858</v>
      </c>
      <c r="I142" s="188">
        <v>0.0</v>
      </c>
      <c r="J142" s="31" t="s">
        <v>456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46091.0</v>
      </c>
      <c r="B143" s="93"/>
      <c r="C143" s="84">
        <v>3600.0</v>
      </c>
      <c r="D143" s="85">
        <v>3600.0</v>
      </c>
      <c r="E143" s="49"/>
      <c r="F143" s="85">
        <v>20.0</v>
      </c>
      <c r="G143" s="113">
        <v>20.0</v>
      </c>
      <c r="H143" s="85">
        <v>180.0</v>
      </c>
      <c r="I143" s="188">
        <v>0.0</v>
      </c>
      <c r="J143" s="31" t="s">
        <v>453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46087.0</v>
      </c>
      <c r="B144" s="93"/>
      <c r="C144" s="84">
        <v>2907.0</v>
      </c>
      <c r="D144" s="85">
        <v>2907.0</v>
      </c>
      <c r="E144" s="49"/>
      <c r="F144" s="85">
        <v>17.0</v>
      </c>
      <c r="G144" s="113">
        <v>17.0</v>
      </c>
      <c r="H144" s="85">
        <v>171.0</v>
      </c>
      <c r="I144" s="188">
        <v>576.41</v>
      </c>
      <c r="J144" s="31" t="s">
        <v>454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46086.0</v>
      </c>
      <c r="B145" s="93"/>
      <c r="C145" s="84">
        <v>5876.0</v>
      </c>
      <c r="D145" s="85">
        <v>5876.0</v>
      </c>
      <c r="E145" s="49"/>
      <c r="F145" s="85">
        <v>35.0</v>
      </c>
      <c r="G145" s="113">
        <v>35.0</v>
      </c>
      <c r="H145" s="85">
        <v>167.88571428571427</v>
      </c>
      <c r="I145" s="188">
        <v>267.03</v>
      </c>
      <c r="J145" s="31" t="s">
        <v>455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46085.0</v>
      </c>
      <c r="B146" s="93"/>
      <c r="C146" s="84">
        <v>3765.4</v>
      </c>
      <c r="D146" s="85">
        <v>3765.4</v>
      </c>
      <c r="E146" s="49"/>
      <c r="F146" s="85">
        <v>24.0</v>
      </c>
      <c r="G146" s="113">
        <v>24.0</v>
      </c>
      <c r="H146" s="85">
        <v>156.89166666666668</v>
      </c>
      <c r="I146" s="188">
        <v>137.65</v>
      </c>
      <c r="J146" s="31" t="s">
        <v>456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46084.0</v>
      </c>
      <c r="B147" s="93"/>
      <c r="C147" s="84">
        <v>6516.0</v>
      </c>
      <c r="D147" s="85">
        <v>6516.0</v>
      </c>
      <c r="E147" s="49"/>
      <c r="F147" s="85">
        <v>33.0</v>
      </c>
      <c r="G147" s="113">
        <v>33.0</v>
      </c>
      <c r="H147" s="85">
        <v>197.45454545454547</v>
      </c>
      <c r="I147" s="188">
        <v>0.0</v>
      </c>
      <c r="J147" s="31" t="s">
        <v>453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46083.0</v>
      </c>
      <c r="B148" s="93"/>
      <c r="C148" s="84">
        <v>4297.0</v>
      </c>
      <c r="D148" s="85">
        <v>4297.0</v>
      </c>
      <c r="E148" s="49"/>
      <c r="F148" s="85">
        <v>31.0</v>
      </c>
      <c r="G148" s="113">
        <v>31.0</v>
      </c>
      <c r="H148" s="85">
        <v>138.61290322580646</v>
      </c>
      <c r="I148" s="188">
        <v>0.0</v>
      </c>
      <c r="J148" s="31" t="s">
        <v>452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46082.0</v>
      </c>
      <c r="B149" s="93"/>
      <c r="C149" s="84">
        <v>323.0</v>
      </c>
      <c r="D149" s="85">
        <v>323.0</v>
      </c>
      <c r="E149" s="49"/>
      <c r="F149" s="85">
        <v>4.0</v>
      </c>
      <c r="G149" s="113">
        <v>4.0</v>
      </c>
      <c r="H149" s="85">
        <v>80.75</v>
      </c>
      <c r="I149" s="188">
        <v>0.0</v>
      </c>
      <c r="J149" s="31" t="s">
        <v>457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46081.0</v>
      </c>
      <c r="B150" s="93"/>
      <c r="C150" s="84">
        <v>75.0</v>
      </c>
      <c r="D150" s="85">
        <v>75.0</v>
      </c>
      <c r="E150" s="49"/>
      <c r="F150" s="85">
        <v>1.0</v>
      </c>
      <c r="G150" s="113">
        <v>1.0</v>
      </c>
      <c r="H150" s="85">
        <v>75.0</v>
      </c>
      <c r="I150" s="188">
        <v>0.0</v>
      </c>
      <c r="J150" s="31" t="s">
        <v>451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46080.0</v>
      </c>
      <c r="B151" s="93"/>
      <c r="C151" s="84">
        <v>5517.0</v>
      </c>
      <c r="D151" s="85">
        <v>5517.0</v>
      </c>
      <c r="E151" s="49"/>
      <c r="F151" s="85">
        <v>34.0</v>
      </c>
      <c r="G151" s="113">
        <v>34.0</v>
      </c>
      <c r="H151" s="85">
        <v>162.26470588235293</v>
      </c>
      <c r="I151" s="188">
        <v>560.96</v>
      </c>
      <c r="J151" s="31" t="s">
        <v>454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46079.0</v>
      </c>
      <c r="B152" s="93"/>
      <c r="C152" s="84">
        <v>5550.8</v>
      </c>
      <c r="D152" s="85">
        <v>5550.8</v>
      </c>
      <c r="E152" s="49"/>
      <c r="F152" s="85">
        <v>31.0</v>
      </c>
      <c r="G152" s="113">
        <v>31.0</v>
      </c>
      <c r="H152" s="85">
        <v>179.05806451612904</v>
      </c>
      <c r="I152" s="188">
        <v>490.22</v>
      </c>
      <c r="J152" s="31" t="s">
        <v>455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46078.0</v>
      </c>
      <c r="B153" s="93"/>
      <c r="C153" s="84">
        <v>3416.0</v>
      </c>
      <c r="D153" s="85">
        <v>3416.0</v>
      </c>
      <c r="E153" s="49"/>
      <c r="F153" s="85">
        <v>22.0</v>
      </c>
      <c r="G153" s="113">
        <v>22.0</v>
      </c>
      <c r="H153" s="85">
        <v>155.27272727272728</v>
      </c>
      <c r="I153" s="188">
        <v>0.0</v>
      </c>
      <c r="J153" s="31" t="s">
        <v>456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46077.0</v>
      </c>
      <c r="B154" s="93"/>
      <c r="C154" s="84">
        <v>5810.0</v>
      </c>
      <c r="D154" s="85">
        <v>5810.0</v>
      </c>
      <c r="E154" s="49"/>
      <c r="F154" s="85">
        <v>28.0</v>
      </c>
      <c r="G154" s="113">
        <v>28.0</v>
      </c>
      <c r="H154" s="85">
        <v>207.5</v>
      </c>
      <c r="I154" s="188">
        <v>0.0</v>
      </c>
      <c r="J154" s="31" t="s">
        <v>453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46076.0</v>
      </c>
      <c r="B155" s="93"/>
      <c r="C155" s="84">
        <v>666.0</v>
      </c>
      <c r="D155" s="85">
        <v>666.0</v>
      </c>
      <c r="E155" s="49"/>
      <c r="F155" s="85">
        <v>6.0</v>
      </c>
      <c r="G155" s="113">
        <v>6.0</v>
      </c>
      <c r="H155" s="85">
        <v>111.0</v>
      </c>
      <c r="I155" s="188">
        <v>0.0</v>
      </c>
      <c r="J155" s="31" t="s">
        <v>452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46075.0</v>
      </c>
      <c r="B156" s="93"/>
      <c r="C156" s="84">
        <v>160.0</v>
      </c>
      <c r="D156" s="85">
        <v>160.0</v>
      </c>
      <c r="E156" s="49"/>
      <c r="F156" s="85">
        <v>1.0</v>
      </c>
      <c r="G156" s="113">
        <v>1.0</v>
      </c>
      <c r="H156" s="85">
        <v>160.0</v>
      </c>
      <c r="I156" s="188">
        <v>0.0</v>
      </c>
      <c r="J156" s="31" t="s">
        <v>457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46073.0</v>
      </c>
      <c r="B157" s="93"/>
      <c r="C157" s="84">
        <v>3906.8</v>
      </c>
      <c r="D157" s="85">
        <v>3906.8</v>
      </c>
      <c r="E157" s="49"/>
      <c r="F157" s="85">
        <v>15.0</v>
      </c>
      <c r="G157" s="113">
        <v>15.0</v>
      </c>
      <c r="H157" s="85">
        <v>260.4533333333333</v>
      </c>
      <c r="I157" s="188">
        <v>1874.85</v>
      </c>
      <c r="J157" s="31" t="s">
        <v>454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46072.0</v>
      </c>
      <c r="B158" s="93"/>
      <c r="C158" s="84">
        <v>5754.8</v>
      </c>
      <c r="D158" s="85">
        <v>5754.8</v>
      </c>
      <c r="E158" s="49"/>
      <c r="F158" s="85">
        <v>30.0</v>
      </c>
      <c r="G158" s="113">
        <v>30.0</v>
      </c>
      <c r="H158" s="85">
        <v>191.82666666666668</v>
      </c>
      <c r="I158" s="188">
        <v>497.45</v>
      </c>
      <c r="J158" s="31" t="s">
        <v>455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46071.0</v>
      </c>
      <c r="B159" s="93"/>
      <c r="C159" s="84">
        <v>7642.4</v>
      </c>
      <c r="D159" s="85">
        <v>7642.4</v>
      </c>
      <c r="E159" s="49"/>
      <c r="F159" s="85">
        <v>38.0</v>
      </c>
      <c r="G159" s="113">
        <v>38.0</v>
      </c>
      <c r="H159" s="85">
        <v>201.1157894736842</v>
      </c>
      <c r="I159" s="188">
        <v>719.25</v>
      </c>
      <c r="J159" s="31" t="s">
        <v>456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5">
        <v>46070.0</v>
      </c>
      <c r="B160" s="84"/>
      <c r="C160" s="84">
        <v>4403.8</v>
      </c>
      <c r="D160" s="85">
        <v>4403.8</v>
      </c>
      <c r="E160" s="85"/>
      <c r="F160" s="85">
        <v>24.0</v>
      </c>
      <c r="G160" s="50">
        <v>24.0</v>
      </c>
      <c r="H160" s="178">
        <v>183.49166666666667</v>
      </c>
      <c r="I160" s="188">
        <v>186.48</v>
      </c>
      <c r="J160" s="31" t="s">
        <v>453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5">
        <v>46069.0</v>
      </c>
      <c r="B161" s="84"/>
      <c r="C161" s="84">
        <v>4799.0</v>
      </c>
      <c r="D161" s="85">
        <v>4799.0</v>
      </c>
      <c r="E161" s="85"/>
      <c r="F161" s="85">
        <v>27.0</v>
      </c>
      <c r="G161" s="50">
        <v>27.0</v>
      </c>
      <c r="H161" s="178">
        <v>177.74074074074073</v>
      </c>
      <c r="I161" s="188">
        <v>0.0</v>
      </c>
      <c r="J161" s="31" t="s">
        <v>452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5">
        <v>46068.0</v>
      </c>
      <c r="B162" s="84"/>
      <c r="C162" s="84">
        <v>80.0</v>
      </c>
      <c r="D162" s="85">
        <v>80.0</v>
      </c>
      <c r="E162" s="85"/>
      <c r="F162" s="85">
        <v>2.0</v>
      </c>
      <c r="G162" s="50">
        <v>2.0</v>
      </c>
      <c r="H162" s="178">
        <v>40.0</v>
      </c>
      <c r="I162" s="188">
        <v>0.0</v>
      </c>
      <c r="J162" s="31" t="s">
        <v>457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>
        <v>46067.0</v>
      </c>
      <c r="B163" s="84"/>
      <c r="C163" s="84">
        <v>215.0</v>
      </c>
      <c r="D163" s="85">
        <v>215.0</v>
      </c>
      <c r="E163" s="85"/>
      <c r="F163" s="85">
        <v>4.0</v>
      </c>
      <c r="G163" s="50">
        <v>4.0</v>
      </c>
      <c r="H163" s="178">
        <v>53.75</v>
      </c>
      <c r="I163" s="188">
        <v>0.0</v>
      </c>
      <c r="J163" s="31" t="s">
        <v>451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>
        <v>46066.0</v>
      </c>
      <c r="B164" s="84"/>
      <c r="C164" s="84">
        <v>7713.25</v>
      </c>
      <c r="D164" s="85">
        <v>7713.25</v>
      </c>
      <c r="E164" s="85"/>
      <c r="F164" s="85">
        <v>38.0</v>
      </c>
      <c r="G164" s="50">
        <v>38.0</v>
      </c>
      <c r="H164" s="178">
        <v>202.98026315789474</v>
      </c>
      <c r="I164" s="188">
        <v>602.9</v>
      </c>
      <c r="J164" s="31" t="s">
        <v>454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>
        <v>46065.0</v>
      </c>
      <c r="B165" s="84"/>
      <c r="C165" s="84">
        <v>4124.8</v>
      </c>
      <c r="D165" s="85">
        <v>4124.8</v>
      </c>
      <c r="E165" s="85"/>
      <c r="F165" s="85">
        <v>25.0</v>
      </c>
      <c r="G165" s="50">
        <v>25.0</v>
      </c>
      <c r="H165" s="178">
        <v>164.99200000000002</v>
      </c>
      <c r="I165" s="188">
        <v>1133.71</v>
      </c>
      <c r="J165" s="31" t="s">
        <v>455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>
        <v>46064.0</v>
      </c>
      <c r="B166" s="84"/>
      <c r="C166" s="84">
        <v>4942.6</v>
      </c>
      <c r="D166" s="85">
        <v>4942.6</v>
      </c>
      <c r="E166" s="85"/>
      <c r="F166" s="85">
        <v>29.0</v>
      </c>
      <c r="G166" s="50">
        <v>29.0</v>
      </c>
      <c r="H166" s="178">
        <v>170.4344827586207</v>
      </c>
      <c r="I166" s="188">
        <v>607.95</v>
      </c>
      <c r="J166" s="31" t="s">
        <v>456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>
        <v>46063.0</v>
      </c>
      <c r="B167" s="84"/>
      <c r="C167" s="84">
        <v>6609.6</v>
      </c>
      <c r="D167" s="85">
        <v>6609.6</v>
      </c>
      <c r="E167" s="85"/>
      <c r="F167" s="85">
        <v>31.0</v>
      </c>
      <c r="G167" s="50">
        <v>31.0</v>
      </c>
      <c r="H167" s="178">
        <v>213.21290322580646</v>
      </c>
      <c r="I167" s="188">
        <v>154.51</v>
      </c>
      <c r="J167" s="31" t="s">
        <v>453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46062.0</v>
      </c>
      <c r="B168" s="47"/>
      <c r="C168" s="47">
        <v>3518.0</v>
      </c>
      <c r="D168" s="48">
        <v>3518.0</v>
      </c>
      <c r="E168" s="48"/>
      <c r="F168" s="85">
        <v>25.0</v>
      </c>
      <c r="G168" s="50">
        <v>25.0</v>
      </c>
      <c r="H168" s="178">
        <v>140.72</v>
      </c>
      <c r="I168" s="188">
        <v>0.0</v>
      </c>
      <c r="J168" s="31" t="s">
        <v>452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46060.0</v>
      </c>
      <c r="B169" s="47"/>
      <c r="C169" s="47">
        <v>291.0</v>
      </c>
      <c r="D169" s="48">
        <v>291.0</v>
      </c>
      <c r="E169" s="48"/>
      <c r="F169" s="85">
        <v>3.0</v>
      </c>
      <c r="G169" s="54">
        <v>3.0</v>
      </c>
      <c r="H169" s="178">
        <v>97.0</v>
      </c>
      <c r="I169" s="188">
        <v>0.0</v>
      </c>
      <c r="J169" s="31" t="s">
        <v>451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46059.0</v>
      </c>
      <c r="B170" s="47"/>
      <c r="C170" s="47">
        <v>6261.4</v>
      </c>
      <c r="D170" s="48">
        <v>6261.4</v>
      </c>
      <c r="E170" s="48"/>
      <c r="F170" s="85">
        <v>29.0</v>
      </c>
      <c r="G170" s="54">
        <v>29.0</v>
      </c>
      <c r="H170" s="178">
        <v>215.9103448275862</v>
      </c>
      <c r="I170" s="188">
        <v>799.34</v>
      </c>
      <c r="J170" s="31" t="s">
        <v>454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46058.0</v>
      </c>
      <c r="B171" s="47"/>
      <c r="C171" s="47">
        <v>7962.0</v>
      </c>
      <c r="D171" s="48">
        <v>7962.0</v>
      </c>
      <c r="E171" s="48"/>
      <c r="F171" s="85">
        <v>41.0</v>
      </c>
      <c r="G171" s="54">
        <v>41.0</v>
      </c>
      <c r="H171" s="178">
        <v>194.1951219512195</v>
      </c>
      <c r="I171" s="188">
        <v>224.34</v>
      </c>
      <c r="J171" s="31" t="s">
        <v>455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46057.0</v>
      </c>
      <c r="B172" s="47"/>
      <c r="C172" s="47">
        <v>8971.2</v>
      </c>
      <c r="D172" s="48">
        <v>8971.2</v>
      </c>
      <c r="E172" s="48"/>
      <c r="F172" s="85">
        <v>44.0</v>
      </c>
      <c r="G172" s="54">
        <v>44.0</v>
      </c>
      <c r="H172" s="178">
        <v>203.8909090909091</v>
      </c>
      <c r="I172" s="188">
        <v>350.4</v>
      </c>
      <c r="J172" s="31" t="s">
        <v>456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46056.0</v>
      </c>
      <c r="B173" s="47"/>
      <c r="C173" s="47">
        <v>6196.0</v>
      </c>
      <c r="D173" s="48">
        <v>6196.0</v>
      </c>
      <c r="E173" s="48"/>
      <c r="F173" s="85">
        <v>33.0</v>
      </c>
      <c r="G173" s="54">
        <v>33.0</v>
      </c>
      <c r="H173" s="178">
        <v>187.75757575757575</v>
      </c>
      <c r="I173" s="188">
        <v>0.0</v>
      </c>
      <c r="J173" s="31" t="s">
        <v>453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46055.0</v>
      </c>
      <c r="B174" s="47"/>
      <c r="C174" s="47">
        <v>7451.0</v>
      </c>
      <c r="D174" s="48">
        <v>7451.0</v>
      </c>
      <c r="E174" s="48"/>
      <c r="F174" s="85">
        <v>33.0</v>
      </c>
      <c r="G174" s="54">
        <v>33.0</v>
      </c>
      <c r="H174" s="178">
        <v>225.78787878787878</v>
      </c>
      <c r="I174" s="188">
        <v>0.0</v>
      </c>
      <c r="J174" s="31" t="s">
        <v>452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46054.0</v>
      </c>
      <c r="B175" s="47"/>
      <c r="C175" s="47">
        <v>316.8</v>
      </c>
      <c r="D175" s="48">
        <v>316.8</v>
      </c>
      <c r="E175" s="48"/>
      <c r="F175" s="85">
        <v>4.0</v>
      </c>
      <c r="G175" s="54">
        <v>4.0</v>
      </c>
      <c r="H175" s="178">
        <v>79.2</v>
      </c>
      <c r="I175" s="188">
        <v>103.08</v>
      </c>
      <c r="J175" s="31" t="s">
        <v>457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46053.0</v>
      </c>
      <c r="B176" s="47"/>
      <c r="C176" s="47">
        <v>97.0</v>
      </c>
      <c r="D176" s="48">
        <v>97.0</v>
      </c>
      <c r="E176" s="48"/>
      <c r="F176" s="85">
        <v>1.0</v>
      </c>
      <c r="G176" s="54">
        <v>1.0</v>
      </c>
      <c r="H176" s="178">
        <v>97.0</v>
      </c>
      <c r="I176" s="188">
        <v>0.0</v>
      </c>
      <c r="J176" s="31" t="s">
        <v>451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46052.0</v>
      </c>
      <c r="B177" s="47"/>
      <c r="C177" s="47">
        <v>9231.15</v>
      </c>
      <c r="D177" s="48">
        <v>9231.15</v>
      </c>
      <c r="E177" s="48"/>
      <c r="F177" s="85">
        <v>45.0</v>
      </c>
      <c r="G177" s="54">
        <v>45.0</v>
      </c>
      <c r="H177" s="178">
        <v>205.13666666666666</v>
      </c>
      <c r="I177" s="188">
        <v>782.71</v>
      </c>
      <c r="J177" s="31" t="s">
        <v>454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5">
        <v>46051.0</v>
      </c>
      <c r="B178" s="47"/>
      <c r="C178" s="47">
        <v>7846.8</v>
      </c>
      <c r="D178" s="48">
        <v>7846.8</v>
      </c>
      <c r="E178" s="48"/>
      <c r="F178" s="85">
        <v>42.0</v>
      </c>
      <c r="G178" s="54">
        <v>42.0</v>
      </c>
      <c r="H178" s="178">
        <v>186.82857142857142</v>
      </c>
      <c r="I178" s="188">
        <v>384.72</v>
      </c>
      <c r="J178" s="31" t="s">
        <v>455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46050.0</v>
      </c>
      <c r="B179" s="47"/>
      <c r="C179" s="47">
        <v>8545.6</v>
      </c>
      <c r="D179" s="48">
        <v>8545.6</v>
      </c>
      <c r="E179" s="48"/>
      <c r="F179" s="85">
        <v>43.0</v>
      </c>
      <c r="G179" s="54">
        <v>43.0</v>
      </c>
      <c r="H179" s="178">
        <v>198.73488372093024</v>
      </c>
      <c r="I179" s="188">
        <v>188.52</v>
      </c>
      <c r="J179" s="31" t="s">
        <v>456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46049.0</v>
      </c>
      <c r="B180" s="47"/>
      <c r="C180" s="47">
        <v>5257.0</v>
      </c>
      <c r="D180" s="48">
        <v>5257.0</v>
      </c>
      <c r="E180" s="48"/>
      <c r="F180" s="85">
        <v>29.0</v>
      </c>
      <c r="G180" s="54">
        <v>29.0</v>
      </c>
      <c r="H180" s="178">
        <v>181.27586206896552</v>
      </c>
      <c r="I180" s="188">
        <v>0.0</v>
      </c>
      <c r="J180" s="31" t="s">
        <v>453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46048.0</v>
      </c>
      <c r="B181" s="47"/>
      <c r="C181" s="47">
        <v>7335.0</v>
      </c>
      <c r="D181" s="48">
        <v>7335.0</v>
      </c>
      <c r="E181" s="48"/>
      <c r="F181" s="85">
        <v>30.0</v>
      </c>
      <c r="G181" s="50">
        <v>30.0</v>
      </c>
      <c r="H181" s="178">
        <v>244.5</v>
      </c>
      <c r="I181" s="188">
        <v>0.0</v>
      </c>
      <c r="J181" s="31" t="s">
        <v>452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46047.0</v>
      </c>
      <c r="B182" s="47"/>
      <c r="C182" s="47">
        <v>100.0</v>
      </c>
      <c r="D182" s="48">
        <v>100.0</v>
      </c>
      <c r="E182" s="48"/>
      <c r="F182" s="85">
        <v>2.0</v>
      </c>
      <c r="G182" s="50">
        <v>2.0</v>
      </c>
      <c r="H182" s="178">
        <v>50.0</v>
      </c>
      <c r="I182" s="188">
        <v>0.0</v>
      </c>
      <c r="J182" s="31" t="s">
        <v>457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46">
        <v>46046.0</v>
      </c>
      <c r="B183" s="47"/>
      <c r="C183" s="47">
        <v>80.0</v>
      </c>
      <c r="D183" s="48">
        <v>80.0</v>
      </c>
      <c r="E183" s="48"/>
      <c r="F183" s="85">
        <v>1.0</v>
      </c>
      <c r="G183" s="50">
        <v>1.0</v>
      </c>
      <c r="H183" s="178">
        <v>80.0</v>
      </c>
      <c r="I183" s="188">
        <v>0.0</v>
      </c>
      <c r="J183" s="31" t="s">
        <v>451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46">
        <v>46045.0</v>
      </c>
      <c r="B184" s="47"/>
      <c r="C184" s="47">
        <v>9332.8</v>
      </c>
      <c r="D184" s="48">
        <v>9332.8</v>
      </c>
      <c r="E184" s="48"/>
      <c r="F184" s="85">
        <v>44.0</v>
      </c>
      <c r="G184" s="50">
        <v>44.0</v>
      </c>
      <c r="H184" s="178">
        <v>212.1090909090909</v>
      </c>
      <c r="I184" s="188">
        <v>1258.14</v>
      </c>
      <c r="J184" s="31" t="s">
        <v>454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46">
        <v>46044.0</v>
      </c>
      <c r="B185" s="47"/>
      <c r="C185" s="47">
        <v>7040.0</v>
      </c>
      <c r="D185" s="48">
        <v>7040.0</v>
      </c>
      <c r="E185" s="48"/>
      <c r="F185" s="85">
        <v>36.0</v>
      </c>
      <c r="G185" s="50">
        <v>36.0</v>
      </c>
      <c r="H185" s="178">
        <v>195.55555555555554</v>
      </c>
      <c r="I185" s="188">
        <v>208.08</v>
      </c>
      <c r="J185" s="31" t="s">
        <v>455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>
        <v>46043.0</v>
      </c>
      <c r="B186" s="47"/>
      <c r="C186" s="47">
        <v>6813.8</v>
      </c>
      <c r="D186" s="48">
        <v>6813.8</v>
      </c>
      <c r="E186" s="48"/>
      <c r="F186" s="85">
        <v>39.0</v>
      </c>
      <c r="G186" s="50">
        <v>39.0</v>
      </c>
      <c r="H186" s="178">
        <v>174.7128205128205</v>
      </c>
      <c r="I186" s="188">
        <v>162.71</v>
      </c>
      <c r="J186" s="31" t="s">
        <v>456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>
        <v>46042.0</v>
      </c>
      <c r="B187" s="47"/>
      <c r="C187" s="47">
        <v>7290.0</v>
      </c>
      <c r="D187" s="48">
        <v>7290.0</v>
      </c>
      <c r="E187" s="48"/>
      <c r="F187" s="85">
        <v>35.0</v>
      </c>
      <c r="G187" s="50">
        <v>35.0</v>
      </c>
      <c r="H187" s="178">
        <v>208.28571428571428</v>
      </c>
      <c r="I187" s="188">
        <v>0.0</v>
      </c>
      <c r="J187" s="31" t="s">
        <v>453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>
        <v>46041.0</v>
      </c>
      <c r="B188" s="47"/>
      <c r="C188" s="47">
        <v>4593.0</v>
      </c>
      <c r="D188" s="48">
        <v>4593.0</v>
      </c>
      <c r="E188" s="48"/>
      <c r="F188" s="85">
        <v>20.0</v>
      </c>
      <c r="G188" s="50">
        <v>20.0</v>
      </c>
      <c r="H188" s="178">
        <v>229.65</v>
      </c>
      <c r="I188" s="188">
        <v>0.0</v>
      </c>
      <c r="J188" s="31" t="s">
        <v>452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>
        <v>46040.0</v>
      </c>
      <c r="B189" s="47"/>
      <c r="C189" s="47">
        <v>396.0</v>
      </c>
      <c r="D189" s="48">
        <v>396.0</v>
      </c>
      <c r="E189" s="48"/>
      <c r="F189" s="85">
        <v>2.0</v>
      </c>
      <c r="G189" s="50">
        <v>2.0</v>
      </c>
      <c r="H189" s="178">
        <v>198.0</v>
      </c>
      <c r="I189" s="188">
        <v>0.0</v>
      </c>
      <c r="J189" s="31" t="s">
        <v>457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>
        <v>46039.0</v>
      </c>
      <c r="B190" s="47"/>
      <c r="C190" s="47">
        <v>50.0</v>
      </c>
      <c r="D190" s="48">
        <v>50.0</v>
      </c>
      <c r="E190" s="48"/>
      <c r="F190" s="85">
        <v>1.0</v>
      </c>
      <c r="G190" s="50">
        <v>1.0</v>
      </c>
      <c r="H190" s="178">
        <v>50.0</v>
      </c>
      <c r="I190" s="188">
        <v>0.0</v>
      </c>
      <c r="J190" s="31" t="s">
        <v>451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46">
        <v>46038.0</v>
      </c>
      <c r="B191" s="47"/>
      <c r="C191" s="47">
        <v>8121.6</v>
      </c>
      <c r="D191" s="48">
        <v>8121.6</v>
      </c>
      <c r="E191" s="48"/>
      <c r="F191" s="85">
        <v>36.0</v>
      </c>
      <c r="G191" s="50">
        <v>36.0</v>
      </c>
      <c r="H191" s="178">
        <v>225.60000000000002</v>
      </c>
      <c r="I191" s="188">
        <v>434.25</v>
      </c>
      <c r="J191" s="31" t="s">
        <v>454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46">
        <v>46037.0</v>
      </c>
      <c r="B192" s="47"/>
      <c r="C192" s="47">
        <v>3908.8</v>
      </c>
      <c r="D192" s="48">
        <v>3908.8</v>
      </c>
      <c r="E192" s="48"/>
      <c r="F192" s="85">
        <v>13.0</v>
      </c>
      <c r="G192" s="50">
        <v>13.0</v>
      </c>
      <c r="H192" s="178">
        <v>300.6769230769231</v>
      </c>
      <c r="I192" s="188">
        <v>320.56</v>
      </c>
      <c r="J192" s="31" t="s">
        <v>455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46">
        <v>46036.0</v>
      </c>
      <c r="B193" s="47"/>
      <c r="C193" s="47">
        <v>6389.6</v>
      </c>
      <c r="D193" s="48">
        <v>6389.6</v>
      </c>
      <c r="E193" s="48"/>
      <c r="F193" s="85">
        <v>27.0</v>
      </c>
      <c r="G193" s="50">
        <v>27.0</v>
      </c>
      <c r="H193" s="178">
        <v>236.65185185185186</v>
      </c>
      <c r="I193" s="188">
        <v>178.47</v>
      </c>
      <c r="J193" s="31" t="s">
        <v>456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46035.0</v>
      </c>
      <c r="B194" s="47"/>
      <c r="C194" s="47">
        <v>6794.0</v>
      </c>
      <c r="D194" s="48">
        <v>6794.0</v>
      </c>
      <c r="E194" s="48"/>
      <c r="F194" s="85">
        <v>33.0</v>
      </c>
      <c r="G194" s="50">
        <v>33.0</v>
      </c>
      <c r="H194" s="178">
        <v>205.87878787878788</v>
      </c>
      <c r="I194" s="188">
        <v>355.46</v>
      </c>
      <c r="J194" s="31" t="s">
        <v>453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46034.0</v>
      </c>
      <c r="B195" s="47">
        <v>90.0</v>
      </c>
      <c r="C195" s="47">
        <v>4439.0</v>
      </c>
      <c r="D195" s="48">
        <v>4529.0</v>
      </c>
      <c r="E195" s="48">
        <v>1.0</v>
      </c>
      <c r="F195" s="85">
        <v>24.0</v>
      </c>
      <c r="G195" s="50">
        <v>25.0</v>
      </c>
      <c r="H195" s="178">
        <v>181.16</v>
      </c>
      <c r="I195" s="188">
        <v>0.0</v>
      </c>
      <c r="J195" s="31" t="s">
        <v>452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46">
        <v>46033.0</v>
      </c>
      <c r="B196" s="47"/>
      <c r="C196" s="47">
        <v>129.0</v>
      </c>
      <c r="D196" s="48">
        <v>129.0</v>
      </c>
      <c r="E196" s="48"/>
      <c r="F196" s="85">
        <v>1.0</v>
      </c>
      <c r="G196" s="54">
        <v>1.0</v>
      </c>
      <c r="H196" s="178">
        <v>129.0</v>
      </c>
      <c r="I196" s="188">
        <v>354.36</v>
      </c>
      <c r="J196" s="31" t="s">
        <v>457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46">
        <v>46032.0</v>
      </c>
      <c r="B197" s="47"/>
      <c r="C197" s="47">
        <v>330.6</v>
      </c>
      <c r="D197" s="48">
        <v>330.6</v>
      </c>
      <c r="E197" s="48"/>
      <c r="F197" s="85">
        <v>2.0</v>
      </c>
      <c r="G197" s="54">
        <v>2.0</v>
      </c>
      <c r="H197" s="178">
        <v>165.3</v>
      </c>
      <c r="I197" s="188">
        <v>915.24</v>
      </c>
      <c r="J197" s="31" t="s">
        <v>451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46">
        <v>46031.0</v>
      </c>
      <c r="B198" s="47"/>
      <c r="C198" s="47">
        <v>1463.0</v>
      </c>
      <c r="D198" s="48">
        <v>1463.0</v>
      </c>
      <c r="E198" s="48"/>
      <c r="F198" s="85">
        <v>8.0</v>
      </c>
      <c r="G198" s="50">
        <v>8.0</v>
      </c>
      <c r="H198" s="178">
        <v>182.875</v>
      </c>
      <c r="I198" s="188">
        <v>0.0</v>
      </c>
      <c r="J198" s="31" t="s">
        <v>454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46">
        <v>46030.0</v>
      </c>
      <c r="B199" s="47"/>
      <c r="C199" s="47">
        <v>2064.0</v>
      </c>
      <c r="D199" s="48">
        <v>2064.0</v>
      </c>
      <c r="E199" s="48"/>
      <c r="F199" s="85">
        <v>9.0</v>
      </c>
      <c r="G199" s="50">
        <v>9.0</v>
      </c>
      <c r="H199" s="178">
        <v>229.33333333333334</v>
      </c>
      <c r="I199" s="188">
        <v>907.26</v>
      </c>
      <c r="J199" s="31" t="s">
        <v>455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46">
        <v>46029.0</v>
      </c>
      <c r="B200" s="47"/>
      <c r="C200" s="47">
        <v>291.0</v>
      </c>
      <c r="D200" s="48">
        <v>291.0</v>
      </c>
      <c r="E200" s="48"/>
      <c r="F200" s="85">
        <v>2.0</v>
      </c>
      <c r="G200" s="50">
        <v>2.0</v>
      </c>
      <c r="H200" s="85">
        <v>145.5</v>
      </c>
      <c r="I200" s="188">
        <v>0.0</v>
      </c>
      <c r="J200" s="31" t="s">
        <v>456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46">
        <v>46028.0</v>
      </c>
      <c r="B201" s="47"/>
      <c r="C201" s="47">
        <v>966.0</v>
      </c>
      <c r="D201" s="48">
        <v>966.0</v>
      </c>
      <c r="E201" s="48"/>
      <c r="F201" s="85">
        <v>5.0</v>
      </c>
      <c r="G201" s="50">
        <v>5.0</v>
      </c>
      <c r="H201" s="85">
        <v>193.2</v>
      </c>
      <c r="I201" s="188">
        <v>0.0</v>
      </c>
      <c r="J201" s="31" t="s">
        <v>453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46027.0</v>
      </c>
      <c r="B202" s="47"/>
      <c r="C202" s="47">
        <v>660.0</v>
      </c>
      <c r="D202" s="48">
        <v>660.0</v>
      </c>
      <c r="E202" s="48"/>
      <c r="F202" s="85">
        <v>5.0</v>
      </c>
      <c r="G202" s="50">
        <v>5.0</v>
      </c>
      <c r="H202" s="85">
        <v>132.0</v>
      </c>
      <c r="I202" s="188">
        <v>0.0</v>
      </c>
      <c r="J202" s="31" t="s">
        <v>452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46026.0</v>
      </c>
      <c r="B203" s="47"/>
      <c r="C203" s="47">
        <v>110.0</v>
      </c>
      <c r="D203" s="48">
        <v>110.0</v>
      </c>
      <c r="E203" s="48"/>
      <c r="F203" s="85">
        <v>1.0</v>
      </c>
      <c r="G203" s="50">
        <v>1.0</v>
      </c>
      <c r="H203" s="85">
        <v>110.0</v>
      </c>
      <c r="I203" s="188">
        <v>0.0</v>
      </c>
      <c r="J203" s="31" t="s">
        <v>457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22.0</v>
      </c>
      <c r="C1" s="205" t="s">
        <v>255</v>
      </c>
      <c r="D1" s="206">
        <v>45970.0</v>
      </c>
      <c r="E1" s="207" t="s">
        <v>261</v>
      </c>
      <c r="F1" s="208" t="s">
        <v>449</v>
      </c>
      <c r="G1" s="209" t="s">
        <v>265</v>
      </c>
      <c r="H1" s="208" t="s">
        <v>458</v>
      </c>
      <c r="I1" s="184"/>
      <c r="J1" s="224"/>
      <c r="K1" s="157" t="s">
        <v>267</v>
      </c>
      <c r="L1" s="193" t="s">
        <v>269</v>
      </c>
      <c r="M1" s="194" t="s">
        <v>270</v>
      </c>
      <c r="N1" s="193" t="s">
        <v>272</v>
      </c>
      <c r="O1" s="194"/>
      <c r="P1" s="50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</row>
    <row r="2">
      <c r="A2" s="32" t="s">
        <v>277</v>
      </c>
      <c r="B2" s="33">
        <v>265.98</v>
      </c>
      <c r="C2" s="33">
        <v>6393.231034482765</v>
      </c>
      <c r="D2" s="33">
        <v>6456.099305555562</v>
      </c>
      <c r="E2" s="33">
        <v>1.8</v>
      </c>
      <c r="F2" s="33">
        <v>41.779310344827586</v>
      </c>
      <c r="G2" s="34">
        <v>42.19444444444444</v>
      </c>
      <c r="H2" s="33">
        <v>153.6764406226438</v>
      </c>
      <c r="I2" s="185">
        <v>424.4194482758621</v>
      </c>
      <c r="J2" s="28"/>
      <c r="K2" s="195">
        <f>SUM(L2:Q2)</f>
        <v>2300</v>
      </c>
      <c r="L2" s="196">
        <v>2000.0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1668.8</v>
      </c>
      <c r="D4" s="85">
        <v>1668.8</v>
      </c>
      <c r="E4" s="49"/>
      <c r="F4" s="85">
        <v>16.0</v>
      </c>
      <c r="G4" s="113">
        <v>16.0</v>
      </c>
      <c r="H4" s="85">
        <v>104.3</v>
      </c>
      <c r="I4" s="188">
        <v>264.12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4613.4</v>
      </c>
      <c r="D5" s="85">
        <v>4613.4</v>
      </c>
      <c r="E5" s="49"/>
      <c r="F5" s="85">
        <v>31.0</v>
      </c>
      <c r="G5" s="113">
        <v>31.0</v>
      </c>
      <c r="H5" s="85">
        <v>148.81935483870967</v>
      </c>
      <c r="I5" s="188">
        <v>68.61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7333.4</v>
      </c>
      <c r="D6" s="85">
        <v>7333.4</v>
      </c>
      <c r="E6" s="49"/>
      <c r="F6" s="85">
        <v>52.0</v>
      </c>
      <c r="G6" s="113">
        <v>52.0</v>
      </c>
      <c r="H6" s="85">
        <v>141.02692307692308</v>
      </c>
      <c r="I6" s="188">
        <v>943.7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6943.15</v>
      </c>
      <c r="D7" s="85">
        <v>6943.15</v>
      </c>
      <c r="E7" s="49"/>
      <c r="F7" s="85">
        <v>38.0</v>
      </c>
      <c r="G7" s="113">
        <v>38.0</v>
      </c>
      <c r="H7" s="85">
        <v>182.7144736842105</v>
      </c>
      <c r="I7" s="188">
        <v>559.27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7118.0</v>
      </c>
      <c r="D8" s="85">
        <v>7118.0</v>
      </c>
      <c r="E8" s="49"/>
      <c r="F8" s="85">
        <v>41.0</v>
      </c>
      <c r="G8" s="113">
        <v>41.0</v>
      </c>
      <c r="H8" s="85">
        <v>173.609756097561</v>
      </c>
      <c r="I8" s="188">
        <v>198.03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4877.0</v>
      </c>
      <c r="D9" s="85">
        <v>4877.0</v>
      </c>
      <c r="E9" s="49"/>
      <c r="F9" s="85">
        <v>29.0</v>
      </c>
      <c r="G9" s="113">
        <v>29.0</v>
      </c>
      <c r="H9" s="85">
        <v>168.17241379310346</v>
      </c>
      <c r="I9" s="188">
        <v>988.02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4032.0</v>
      </c>
      <c r="D10" s="85">
        <v>4032.0</v>
      </c>
      <c r="E10" s="49"/>
      <c r="F10" s="85">
        <v>29.0</v>
      </c>
      <c r="G10" s="113">
        <v>29.0</v>
      </c>
      <c r="H10" s="85">
        <v>139.0344827586207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3186.4</v>
      </c>
      <c r="D11" s="85">
        <v>3186.4</v>
      </c>
      <c r="E11" s="49"/>
      <c r="F11" s="85">
        <v>24.0</v>
      </c>
      <c r="G11" s="113">
        <v>24.0</v>
      </c>
      <c r="H11" s="85">
        <v>132.76666666666668</v>
      </c>
      <c r="I11" s="188">
        <v>226.25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2868.4</v>
      </c>
      <c r="D12" s="85">
        <v>2868.4</v>
      </c>
      <c r="E12" s="49"/>
      <c r="F12" s="85">
        <v>26.0</v>
      </c>
      <c r="G12" s="113">
        <v>26.0</v>
      </c>
      <c r="H12" s="85">
        <v>110.32307692307693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8350.0</v>
      </c>
      <c r="D13" s="85">
        <v>8350.0</v>
      </c>
      <c r="E13" s="49"/>
      <c r="F13" s="85">
        <v>52.0</v>
      </c>
      <c r="G13" s="113">
        <v>52.0</v>
      </c>
      <c r="H13" s="85">
        <v>160.57692307692307</v>
      </c>
      <c r="I13" s="188">
        <v>1423.33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5260.4</v>
      </c>
      <c r="D14" s="85">
        <v>5260.4</v>
      </c>
      <c r="E14" s="49"/>
      <c r="F14" s="85">
        <v>40.0</v>
      </c>
      <c r="G14" s="113">
        <v>40.0</v>
      </c>
      <c r="H14" s="85">
        <v>131.51</v>
      </c>
      <c r="I14" s="188">
        <v>231.49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8844.4</v>
      </c>
      <c r="D15" s="85">
        <v>8844.4</v>
      </c>
      <c r="E15" s="49"/>
      <c r="F15" s="85">
        <v>48.0</v>
      </c>
      <c r="G15" s="113">
        <v>48.0</v>
      </c>
      <c r="H15" s="85">
        <v>184.25833333333333</v>
      </c>
      <c r="I15" s="188">
        <v>0.0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2033.0</v>
      </c>
      <c r="D16" s="85">
        <v>2033.0</v>
      </c>
      <c r="E16" s="49"/>
      <c r="F16" s="85">
        <v>29.0</v>
      </c>
      <c r="G16" s="113">
        <v>29.0</v>
      </c>
      <c r="H16" s="85">
        <v>70.10344827586206</v>
      </c>
      <c r="I16" s="188">
        <v>402.62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7140.0</v>
      </c>
      <c r="D17" s="85">
        <v>7140.0</v>
      </c>
      <c r="E17" s="49"/>
      <c r="F17" s="85">
        <v>43.0</v>
      </c>
      <c r="G17" s="113">
        <v>43.0</v>
      </c>
      <c r="H17" s="85">
        <v>166.04651162790697</v>
      </c>
      <c r="I17" s="188">
        <v>979.7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5121.6</v>
      </c>
      <c r="D18" s="85">
        <v>5121.6</v>
      </c>
      <c r="E18" s="49"/>
      <c r="F18" s="85">
        <v>30.0</v>
      </c>
      <c r="G18" s="113">
        <v>30.0</v>
      </c>
      <c r="H18" s="85">
        <v>170.72</v>
      </c>
      <c r="I18" s="188">
        <v>705.4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3362.8</v>
      </c>
      <c r="D19" s="85">
        <v>3362.8</v>
      </c>
      <c r="E19" s="49"/>
      <c r="F19" s="85">
        <v>26.0</v>
      </c>
      <c r="G19" s="113">
        <v>26.0</v>
      </c>
      <c r="H19" s="85">
        <v>129.33846153846156</v>
      </c>
      <c r="I19" s="188">
        <v>72.8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9361.8</v>
      </c>
      <c r="D20" s="85">
        <v>9361.8</v>
      </c>
      <c r="E20" s="49"/>
      <c r="F20" s="85">
        <v>65.0</v>
      </c>
      <c r="G20" s="113">
        <v>65.0</v>
      </c>
      <c r="H20" s="85">
        <v>144.0276923076923</v>
      </c>
      <c r="I20" s="188">
        <v>91.59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93"/>
      <c r="C21" s="84">
        <v>5836.0</v>
      </c>
      <c r="D21" s="85">
        <v>5836.0</v>
      </c>
      <c r="E21" s="49"/>
      <c r="F21" s="85">
        <v>35.0</v>
      </c>
      <c r="G21" s="113">
        <v>35.0</v>
      </c>
      <c r="H21" s="85">
        <v>166.74285714285713</v>
      </c>
      <c r="I21" s="188">
        <v>903.14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93"/>
      <c r="C22" s="84">
        <v>6967.0</v>
      </c>
      <c r="D22" s="85">
        <v>6967.0</v>
      </c>
      <c r="E22" s="49"/>
      <c r="F22" s="85">
        <v>40.0</v>
      </c>
      <c r="G22" s="113">
        <v>40.0</v>
      </c>
      <c r="H22" s="85">
        <v>174.175</v>
      </c>
      <c r="I22" s="188">
        <v>565.47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93"/>
      <c r="C23" s="84">
        <v>5855.0</v>
      </c>
      <c r="D23" s="85">
        <v>5855.0</v>
      </c>
      <c r="E23" s="49"/>
      <c r="F23" s="85">
        <v>35.0</v>
      </c>
      <c r="G23" s="113">
        <v>35.0</v>
      </c>
      <c r="H23" s="85">
        <v>167.28571428571428</v>
      </c>
      <c r="I23" s="188">
        <v>1396.87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1801.0</v>
      </c>
      <c r="D24" s="85">
        <v>1801.0</v>
      </c>
      <c r="E24" s="49"/>
      <c r="F24" s="85">
        <v>15.0</v>
      </c>
      <c r="G24" s="113">
        <v>15.0</v>
      </c>
      <c r="H24" s="85">
        <v>120.06666666666666</v>
      </c>
      <c r="I24" s="188">
        <v>397.95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93"/>
      <c r="C25" s="84">
        <v>1747.4</v>
      </c>
      <c r="D25" s="85">
        <v>1747.4</v>
      </c>
      <c r="E25" s="49"/>
      <c r="F25" s="85">
        <v>21.0</v>
      </c>
      <c r="G25" s="113">
        <v>21.0</v>
      </c>
      <c r="H25" s="85">
        <v>83.20952380952382</v>
      </c>
      <c r="I25" s="188">
        <v>155.15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0.0</v>
      </c>
      <c r="D26" s="49"/>
      <c r="E26" s="49"/>
      <c r="F26" s="85">
        <v>0.0</v>
      </c>
      <c r="G26" s="94"/>
      <c r="H26" s="49"/>
      <c r="I26" s="188">
        <v>114.68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93"/>
      <c r="C27" s="84">
        <v>6829.0</v>
      </c>
      <c r="D27" s="85">
        <v>6829.0</v>
      </c>
      <c r="E27" s="49"/>
      <c r="F27" s="85">
        <v>38.0</v>
      </c>
      <c r="G27" s="113">
        <v>38.0</v>
      </c>
      <c r="H27" s="85">
        <v>179.71052631578948</v>
      </c>
      <c r="I27" s="188">
        <v>0.0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93"/>
      <c r="C28" s="84">
        <v>9228.0</v>
      </c>
      <c r="D28" s="85">
        <v>9228.0</v>
      </c>
      <c r="E28" s="49"/>
      <c r="F28" s="85">
        <v>52.0</v>
      </c>
      <c r="G28" s="113">
        <v>52.0</v>
      </c>
      <c r="H28" s="85">
        <v>177.46153846153845</v>
      </c>
      <c r="I28" s="188">
        <v>329.39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93"/>
      <c r="C29" s="84">
        <v>7229.4</v>
      </c>
      <c r="D29" s="85">
        <v>7229.4</v>
      </c>
      <c r="E29" s="49"/>
      <c r="F29" s="85">
        <v>38.0</v>
      </c>
      <c r="G29" s="113">
        <v>38.0</v>
      </c>
      <c r="H29" s="85">
        <v>190.2473684210526</v>
      </c>
      <c r="I29" s="188">
        <v>209.37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84">
        <v>98.0</v>
      </c>
      <c r="C30" s="84">
        <v>5927.0</v>
      </c>
      <c r="D30" s="85">
        <v>6025.0</v>
      </c>
      <c r="E30" s="85">
        <v>1.0</v>
      </c>
      <c r="F30" s="85">
        <v>39.0</v>
      </c>
      <c r="G30" s="113">
        <v>40.0</v>
      </c>
      <c r="H30" s="85">
        <v>150.625</v>
      </c>
      <c r="I30" s="188">
        <v>641.61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3155.2</v>
      </c>
      <c r="D31" s="85">
        <v>3155.2</v>
      </c>
      <c r="E31" s="49"/>
      <c r="F31" s="85">
        <v>18.0</v>
      </c>
      <c r="G31" s="113">
        <v>18.0</v>
      </c>
      <c r="H31" s="85">
        <v>175.2888888888889</v>
      </c>
      <c r="I31" s="188">
        <v>28.37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46227.0</v>
      </c>
      <c r="B32" s="93"/>
      <c r="C32" s="84">
        <v>9274.2</v>
      </c>
      <c r="D32" s="85">
        <v>9274.2</v>
      </c>
      <c r="E32" s="49"/>
      <c r="F32" s="85">
        <v>59.0</v>
      </c>
      <c r="G32" s="113">
        <v>59.0</v>
      </c>
      <c r="H32" s="85">
        <v>157.18983050847459</v>
      </c>
      <c r="I32" s="188">
        <v>1007.69</v>
      </c>
      <c r="J32" s="31" t="s">
        <v>454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46226.0</v>
      </c>
      <c r="B33" s="93"/>
      <c r="C33" s="84">
        <v>6471.0</v>
      </c>
      <c r="D33" s="85">
        <v>6471.0</v>
      </c>
      <c r="E33" s="49"/>
      <c r="F33" s="85">
        <v>50.0</v>
      </c>
      <c r="G33" s="113">
        <v>50.0</v>
      </c>
      <c r="H33" s="85">
        <v>129.42</v>
      </c>
      <c r="I33" s="188">
        <v>808.08</v>
      </c>
      <c r="J33" s="31" t="s">
        <v>455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46225.0</v>
      </c>
      <c r="B34" s="93"/>
      <c r="C34" s="84">
        <v>5922.2</v>
      </c>
      <c r="D34" s="85">
        <v>5922.2</v>
      </c>
      <c r="E34" s="49"/>
      <c r="F34" s="85">
        <v>42.0</v>
      </c>
      <c r="G34" s="113">
        <v>42.0</v>
      </c>
      <c r="H34" s="85">
        <v>141.0047619047619</v>
      </c>
      <c r="I34" s="188">
        <v>587.1</v>
      </c>
      <c r="J34" s="31" t="s">
        <v>456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46224.0</v>
      </c>
      <c r="B35" s="93"/>
      <c r="C35" s="84">
        <v>4459.0</v>
      </c>
      <c r="D35" s="85">
        <v>4459.0</v>
      </c>
      <c r="E35" s="49"/>
      <c r="F35" s="85">
        <v>28.0</v>
      </c>
      <c r="G35" s="113">
        <v>28.0</v>
      </c>
      <c r="H35" s="85">
        <v>159.25</v>
      </c>
      <c r="I35" s="188">
        <v>268.2</v>
      </c>
      <c r="J35" s="31" t="s">
        <v>453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46223.0</v>
      </c>
      <c r="B36" s="93"/>
      <c r="C36" s="84">
        <v>4191.2</v>
      </c>
      <c r="D36" s="85">
        <v>4191.2</v>
      </c>
      <c r="E36" s="49"/>
      <c r="F36" s="85">
        <v>27.0</v>
      </c>
      <c r="G36" s="113">
        <v>27.0</v>
      </c>
      <c r="H36" s="85">
        <v>155.2296296296296</v>
      </c>
      <c r="I36" s="188">
        <v>0.0</v>
      </c>
      <c r="J36" s="31" t="s">
        <v>452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46222.0</v>
      </c>
      <c r="B37" s="93"/>
      <c r="C37" s="84">
        <v>4396.8</v>
      </c>
      <c r="D37" s="85">
        <v>4396.8</v>
      </c>
      <c r="E37" s="49"/>
      <c r="F37" s="85">
        <v>34.0</v>
      </c>
      <c r="G37" s="113">
        <v>34.0</v>
      </c>
      <c r="H37" s="85">
        <v>129.31764705882352</v>
      </c>
      <c r="I37" s="188">
        <v>352.04</v>
      </c>
      <c r="J37" s="31" t="s">
        <v>457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46221.0</v>
      </c>
      <c r="B38" s="93"/>
      <c r="C38" s="84">
        <v>4013.2</v>
      </c>
      <c r="D38" s="85">
        <v>4013.2</v>
      </c>
      <c r="E38" s="49"/>
      <c r="F38" s="85">
        <v>30.0</v>
      </c>
      <c r="G38" s="113">
        <v>30.0</v>
      </c>
      <c r="H38" s="85">
        <v>133.77333333333334</v>
      </c>
      <c r="I38" s="188">
        <v>718.27</v>
      </c>
      <c r="J38" s="31" t="s">
        <v>451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46220.0</v>
      </c>
      <c r="B39" s="93"/>
      <c r="C39" s="84">
        <v>5805.8</v>
      </c>
      <c r="D39" s="85">
        <v>5805.8</v>
      </c>
      <c r="E39" s="49"/>
      <c r="F39" s="85">
        <v>36.0</v>
      </c>
      <c r="G39" s="113">
        <v>36.0</v>
      </c>
      <c r="H39" s="85">
        <v>161.27222222222224</v>
      </c>
      <c r="I39" s="188">
        <v>868.56</v>
      </c>
      <c r="J39" s="31" t="s">
        <v>454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46219.0</v>
      </c>
      <c r="B40" s="93"/>
      <c r="C40" s="84">
        <v>7593.8</v>
      </c>
      <c r="D40" s="85">
        <v>7593.8</v>
      </c>
      <c r="E40" s="49"/>
      <c r="F40" s="85">
        <v>43.0</v>
      </c>
      <c r="G40" s="113">
        <v>43.0</v>
      </c>
      <c r="H40" s="85">
        <v>176.6</v>
      </c>
      <c r="I40" s="188">
        <v>369.12</v>
      </c>
      <c r="J40" s="31" t="s">
        <v>455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46218.0</v>
      </c>
      <c r="B41" s="93"/>
      <c r="C41" s="84">
        <v>5286.0</v>
      </c>
      <c r="D41" s="85">
        <v>5286.0</v>
      </c>
      <c r="E41" s="49"/>
      <c r="F41" s="85">
        <v>34.0</v>
      </c>
      <c r="G41" s="113">
        <v>34.0</v>
      </c>
      <c r="H41" s="85">
        <v>155.47058823529412</v>
      </c>
      <c r="I41" s="188">
        <v>79.04</v>
      </c>
      <c r="J41" s="31" t="s">
        <v>456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46217.0</v>
      </c>
      <c r="B42" s="93"/>
      <c r="C42" s="84">
        <v>3451.0</v>
      </c>
      <c r="D42" s="85">
        <v>3451.0</v>
      </c>
      <c r="E42" s="49"/>
      <c r="F42" s="85">
        <v>21.0</v>
      </c>
      <c r="G42" s="113">
        <v>21.0</v>
      </c>
      <c r="H42" s="85">
        <v>164.33333333333334</v>
      </c>
      <c r="I42" s="188">
        <v>1222.59</v>
      </c>
      <c r="J42" s="31" t="s">
        <v>453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46216.0</v>
      </c>
      <c r="B43" s="93"/>
      <c r="C43" s="84">
        <v>3703.6</v>
      </c>
      <c r="D43" s="85">
        <v>3703.6</v>
      </c>
      <c r="E43" s="49"/>
      <c r="F43" s="85">
        <v>27.0</v>
      </c>
      <c r="G43" s="113">
        <v>27.0</v>
      </c>
      <c r="H43" s="85">
        <v>137.17037037037036</v>
      </c>
      <c r="I43" s="188">
        <v>56.99</v>
      </c>
      <c r="J43" s="31" t="s">
        <v>452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46214.0</v>
      </c>
      <c r="B44" s="93"/>
      <c r="C44" s="84">
        <v>6738.6</v>
      </c>
      <c r="D44" s="85">
        <v>6738.6</v>
      </c>
      <c r="E44" s="49"/>
      <c r="F44" s="85">
        <v>46.0</v>
      </c>
      <c r="G44" s="113">
        <v>46.0</v>
      </c>
      <c r="H44" s="85">
        <v>146.4913043478261</v>
      </c>
      <c r="I44" s="188">
        <v>1075.78</v>
      </c>
      <c r="J44" s="31" t="s">
        <v>451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46213.0</v>
      </c>
      <c r="B45" s="93"/>
      <c r="C45" s="84">
        <v>7573.75</v>
      </c>
      <c r="D45" s="85">
        <v>7573.75</v>
      </c>
      <c r="E45" s="49"/>
      <c r="F45" s="85">
        <v>45.0</v>
      </c>
      <c r="G45" s="113">
        <v>45.0</v>
      </c>
      <c r="H45" s="85">
        <v>168.30555555555554</v>
      </c>
      <c r="I45" s="188">
        <v>0.0</v>
      </c>
      <c r="J45" s="31" t="s">
        <v>454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46212.0</v>
      </c>
      <c r="B46" s="93"/>
      <c r="C46" s="84">
        <v>5173.4</v>
      </c>
      <c r="D46" s="85">
        <v>5173.4</v>
      </c>
      <c r="E46" s="49"/>
      <c r="F46" s="85">
        <v>40.0</v>
      </c>
      <c r="G46" s="113">
        <v>40.0</v>
      </c>
      <c r="H46" s="85">
        <v>129.33499999999998</v>
      </c>
      <c r="I46" s="188">
        <v>33.76</v>
      </c>
      <c r="J46" s="31" t="s">
        <v>455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46210.0</v>
      </c>
      <c r="B47" s="93"/>
      <c r="C47" s="84">
        <v>5637.0</v>
      </c>
      <c r="D47" s="85">
        <v>5637.0</v>
      </c>
      <c r="E47" s="49"/>
      <c r="F47" s="85">
        <v>42.0</v>
      </c>
      <c r="G47" s="113">
        <v>42.0</v>
      </c>
      <c r="H47" s="85">
        <v>134.21428571428572</v>
      </c>
      <c r="I47" s="188">
        <v>272.87</v>
      </c>
      <c r="J47" s="31" t="s">
        <v>453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46209.0</v>
      </c>
      <c r="B48" s="93"/>
      <c r="C48" s="84">
        <v>6398.6</v>
      </c>
      <c r="D48" s="85">
        <v>6398.6</v>
      </c>
      <c r="E48" s="49"/>
      <c r="F48" s="85">
        <v>37.0</v>
      </c>
      <c r="G48" s="113">
        <v>37.0</v>
      </c>
      <c r="H48" s="85">
        <v>172.93513513513514</v>
      </c>
      <c r="I48" s="188">
        <v>99.41</v>
      </c>
      <c r="J48" s="31" t="s">
        <v>452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46208.0</v>
      </c>
      <c r="B49" s="84">
        <v>98.0</v>
      </c>
      <c r="C49" s="84">
        <v>4370.0</v>
      </c>
      <c r="D49" s="85">
        <v>4468.0</v>
      </c>
      <c r="E49" s="85">
        <v>1.0</v>
      </c>
      <c r="F49" s="85">
        <v>29.0</v>
      </c>
      <c r="G49" s="113">
        <v>30.0</v>
      </c>
      <c r="H49" s="85">
        <v>148.93333333333334</v>
      </c>
      <c r="I49" s="188">
        <v>718.34</v>
      </c>
      <c r="J49" s="31" t="s">
        <v>457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46207.0</v>
      </c>
      <c r="B50" s="93"/>
      <c r="C50" s="84">
        <v>4539.2</v>
      </c>
      <c r="D50" s="85">
        <v>4539.2</v>
      </c>
      <c r="E50" s="49"/>
      <c r="F50" s="85">
        <v>35.0</v>
      </c>
      <c r="G50" s="113">
        <v>35.0</v>
      </c>
      <c r="H50" s="85">
        <v>129.69142857142856</v>
      </c>
      <c r="I50" s="188">
        <v>77.32</v>
      </c>
      <c r="J50" s="31" t="s">
        <v>451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46206.0</v>
      </c>
      <c r="B51" s="93"/>
      <c r="C51" s="84">
        <v>5422.4</v>
      </c>
      <c r="D51" s="85">
        <v>5422.4</v>
      </c>
      <c r="E51" s="49"/>
      <c r="F51" s="85">
        <v>37.0</v>
      </c>
      <c r="G51" s="113">
        <v>37.0</v>
      </c>
      <c r="H51" s="85">
        <v>146.55135135135134</v>
      </c>
      <c r="I51" s="188">
        <v>803.16</v>
      </c>
      <c r="J51" s="31" t="s">
        <v>454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46205.0</v>
      </c>
      <c r="B52" s="93"/>
      <c r="C52" s="84">
        <v>6280.4</v>
      </c>
      <c r="D52" s="85">
        <v>6280.4</v>
      </c>
      <c r="E52" s="49"/>
      <c r="F52" s="85">
        <v>45.0</v>
      </c>
      <c r="G52" s="113">
        <v>45.0</v>
      </c>
      <c r="H52" s="85">
        <v>139.56444444444443</v>
      </c>
      <c r="I52" s="188">
        <v>0.0</v>
      </c>
      <c r="J52" s="31" t="s">
        <v>455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46204.0</v>
      </c>
      <c r="B53" s="93"/>
      <c r="C53" s="84">
        <v>8916.0</v>
      </c>
      <c r="D53" s="85">
        <v>8916.0</v>
      </c>
      <c r="E53" s="49"/>
      <c r="F53" s="85">
        <v>60.0</v>
      </c>
      <c r="G53" s="113">
        <v>60.0</v>
      </c>
      <c r="H53" s="85">
        <v>148.6</v>
      </c>
      <c r="I53" s="188">
        <v>0.0</v>
      </c>
      <c r="J53" s="31" t="s">
        <v>456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46203.0</v>
      </c>
      <c r="B54" s="93"/>
      <c r="C54" s="84">
        <v>7024.6</v>
      </c>
      <c r="D54" s="85">
        <v>7024.6</v>
      </c>
      <c r="E54" s="49"/>
      <c r="F54" s="85">
        <v>44.0</v>
      </c>
      <c r="G54" s="113">
        <v>44.0</v>
      </c>
      <c r="H54" s="85">
        <v>159.65</v>
      </c>
      <c r="I54" s="188">
        <v>110.72</v>
      </c>
      <c r="J54" s="31" t="s">
        <v>453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46202.0</v>
      </c>
      <c r="B55" s="93"/>
      <c r="C55" s="84">
        <v>5381.4</v>
      </c>
      <c r="D55" s="85">
        <v>5381.4</v>
      </c>
      <c r="E55" s="49"/>
      <c r="F55" s="85">
        <v>37.0</v>
      </c>
      <c r="G55" s="113">
        <v>37.0</v>
      </c>
      <c r="H55" s="85">
        <v>145.44324324324324</v>
      </c>
      <c r="I55" s="188">
        <v>0.0</v>
      </c>
      <c r="J55" s="31" t="s">
        <v>452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46201.0</v>
      </c>
      <c r="B56" s="93"/>
      <c r="C56" s="84">
        <v>2880.6</v>
      </c>
      <c r="D56" s="85">
        <v>2880.6</v>
      </c>
      <c r="E56" s="49"/>
      <c r="F56" s="85">
        <v>20.0</v>
      </c>
      <c r="G56" s="113">
        <v>20.0</v>
      </c>
      <c r="H56" s="85">
        <v>144.03</v>
      </c>
      <c r="I56" s="188">
        <v>111.65</v>
      </c>
      <c r="J56" s="31" t="s">
        <v>457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46200.0</v>
      </c>
      <c r="B57" s="93"/>
      <c r="C57" s="84">
        <v>4433.6</v>
      </c>
      <c r="D57" s="85">
        <v>4433.6</v>
      </c>
      <c r="E57" s="49"/>
      <c r="F57" s="85">
        <v>33.0</v>
      </c>
      <c r="G57" s="113">
        <v>33.0</v>
      </c>
      <c r="H57" s="85">
        <v>134.35151515151517</v>
      </c>
      <c r="I57" s="188">
        <v>542.73</v>
      </c>
      <c r="J57" s="31" t="s">
        <v>451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46199.0</v>
      </c>
      <c r="B58" s="93"/>
      <c r="C58" s="84">
        <v>7065.6</v>
      </c>
      <c r="D58" s="85">
        <v>7065.6</v>
      </c>
      <c r="E58" s="49"/>
      <c r="F58" s="85">
        <v>51.0</v>
      </c>
      <c r="G58" s="113">
        <v>51.0</v>
      </c>
      <c r="H58" s="85">
        <v>138.54117647058825</v>
      </c>
      <c r="I58" s="188">
        <v>442.94</v>
      </c>
      <c r="J58" s="31" t="s">
        <v>454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46198.0</v>
      </c>
      <c r="B59" s="93"/>
      <c r="C59" s="84">
        <v>7650.4</v>
      </c>
      <c r="D59" s="85">
        <v>7650.4</v>
      </c>
      <c r="E59" s="49"/>
      <c r="F59" s="85">
        <v>40.0</v>
      </c>
      <c r="G59" s="113">
        <v>40.0</v>
      </c>
      <c r="H59" s="85">
        <v>191.26</v>
      </c>
      <c r="I59" s="188">
        <v>214.89</v>
      </c>
      <c r="J59" s="31" t="s">
        <v>455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46197.0</v>
      </c>
      <c r="B60" s="93"/>
      <c r="C60" s="84">
        <v>6829.2</v>
      </c>
      <c r="D60" s="85">
        <v>6829.2</v>
      </c>
      <c r="E60" s="49"/>
      <c r="F60" s="85">
        <v>39.0</v>
      </c>
      <c r="G60" s="113">
        <v>39.0</v>
      </c>
      <c r="H60" s="85">
        <v>175.1076923076923</v>
      </c>
      <c r="I60" s="188">
        <v>155.01</v>
      </c>
      <c r="J60" s="31" t="s">
        <v>456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46196.0</v>
      </c>
      <c r="B61" s="93"/>
      <c r="C61" s="84">
        <v>6100.6</v>
      </c>
      <c r="D61" s="85">
        <v>6100.6</v>
      </c>
      <c r="E61" s="49"/>
      <c r="F61" s="85">
        <v>40.0</v>
      </c>
      <c r="G61" s="113">
        <v>40.0</v>
      </c>
      <c r="H61" s="85">
        <v>152.51500000000001</v>
      </c>
      <c r="I61" s="188">
        <v>67.1</v>
      </c>
      <c r="J61" s="31" t="s">
        <v>453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46195.0</v>
      </c>
      <c r="B62" s="93"/>
      <c r="C62" s="84">
        <v>4735.6</v>
      </c>
      <c r="D62" s="85">
        <v>4735.6</v>
      </c>
      <c r="E62" s="49"/>
      <c r="F62" s="85">
        <v>34.0</v>
      </c>
      <c r="G62" s="113">
        <v>34.0</v>
      </c>
      <c r="H62" s="85">
        <v>139.28235294117647</v>
      </c>
      <c r="I62" s="188">
        <v>318.21</v>
      </c>
      <c r="J62" s="31" t="s">
        <v>452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46194.0</v>
      </c>
      <c r="B63" s="93"/>
      <c r="C63" s="84">
        <v>3277.0</v>
      </c>
      <c r="D63" s="85">
        <v>3277.0</v>
      </c>
      <c r="E63" s="49"/>
      <c r="F63" s="85">
        <v>20.0</v>
      </c>
      <c r="G63" s="113">
        <v>20.0</v>
      </c>
      <c r="H63" s="85">
        <v>163.85</v>
      </c>
      <c r="I63" s="188">
        <v>887.97</v>
      </c>
      <c r="J63" s="31" t="s">
        <v>457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46193.0</v>
      </c>
      <c r="B64" s="93"/>
      <c r="C64" s="84">
        <v>4088.6</v>
      </c>
      <c r="D64" s="85">
        <v>4088.6</v>
      </c>
      <c r="E64" s="49"/>
      <c r="F64" s="85">
        <v>35.0</v>
      </c>
      <c r="G64" s="113">
        <v>35.0</v>
      </c>
      <c r="H64" s="85">
        <v>116.81714285714285</v>
      </c>
      <c r="I64" s="188">
        <v>0.0</v>
      </c>
      <c r="J64" s="31" t="s">
        <v>451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46192.0</v>
      </c>
      <c r="B65" s="93"/>
      <c r="C65" s="84">
        <v>6384.0</v>
      </c>
      <c r="D65" s="85">
        <v>6384.0</v>
      </c>
      <c r="E65" s="49"/>
      <c r="F65" s="85">
        <v>41.0</v>
      </c>
      <c r="G65" s="113">
        <v>41.0</v>
      </c>
      <c r="H65" s="85">
        <v>155.70731707317074</v>
      </c>
      <c r="I65" s="188">
        <v>597.7</v>
      </c>
      <c r="J65" s="31" t="s">
        <v>454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46191.0</v>
      </c>
      <c r="B66" s="93"/>
      <c r="C66" s="84">
        <v>7397.0</v>
      </c>
      <c r="D66" s="85">
        <v>7397.0</v>
      </c>
      <c r="E66" s="49"/>
      <c r="F66" s="85">
        <v>51.0</v>
      </c>
      <c r="G66" s="113">
        <v>51.0</v>
      </c>
      <c r="H66" s="85">
        <v>145.0392156862745</v>
      </c>
      <c r="I66" s="188">
        <v>672.05</v>
      </c>
      <c r="J66" s="31" t="s">
        <v>455</v>
      </c>
      <c r="K66" s="52"/>
      <c r="L66" s="158" t="s">
        <v>485</v>
      </c>
      <c r="M66" s="158" t="s">
        <v>484</v>
      </c>
      <c r="N66" s="159">
        <v>0.39</v>
      </c>
      <c r="O66" s="52"/>
      <c r="P66" s="41">
        <v>202.0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46190.0</v>
      </c>
      <c r="B67" s="93"/>
      <c r="C67" s="84">
        <v>6300.0</v>
      </c>
      <c r="D67" s="85">
        <v>6300.0</v>
      </c>
      <c r="E67" s="49"/>
      <c r="F67" s="85">
        <v>43.0</v>
      </c>
      <c r="G67" s="113">
        <v>43.0</v>
      </c>
      <c r="H67" s="85">
        <v>146.51162790697674</v>
      </c>
      <c r="I67" s="188">
        <v>0.0</v>
      </c>
      <c r="J67" s="31" t="s">
        <v>456</v>
      </c>
      <c r="K67" s="52"/>
      <c r="L67" s="158" t="s">
        <v>485</v>
      </c>
      <c r="M67" s="158" t="s">
        <v>486</v>
      </c>
      <c r="N67" s="159">
        <v>0.14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46187.0</v>
      </c>
      <c r="B68" s="93"/>
      <c r="C68" s="84">
        <v>3105.3</v>
      </c>
      <c r="D68" s="85">
        <v>3105.3</v>
      </c>
      <c r="E68" s="49"/>
      <c r="F68" s="85">
        <v>22.0</v>
      </c>
      <c r="G68" s="113">
        <v>22.0</v>
      </c>
      <c r="H68" s="85">
        <v>141.15</v>
      </c>
      <c r="I68" s="188">
        <v>154.92</v>
      </c>
      <c r="J68" s="31" t="s">
        <v>457</v>
      </c>
      <c r="K68" s="52"/>
      <c r="L68" s="158" t="s">
        <v>483</v>
      </c>
      <c r="M68" s="158" t="s">
        <v>486</v>
      </c>
      <c r="N68" s="159">
        <v>0.14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46186.0</v>
      </c>
      <c r="B69" s="93"/>
      <c r="C69" s="84">
        <v>5374.6</v>
      </c>
      <c r="D69" s="85">
        <v>5374.6</v>
      </c>
      <c r="E69" s="49"/>
      <c r="F69" s="85">
        <v>40.0</v>
      </c>
      <c r="G69" s="113">
        <v>40.0</v>
      </c>
      <c r="H69" s="85">
        <v>134.365</v>
      </c>
      <c r="I69" s="188">
        <v>783.91</v>
      </c>
      <c r="J69" s="31" t="s">
        <v>451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46185.0</v>
      </c>
      <c r="B70" s="93"/>
      <c r="C70" s="84">
        <v>6750.4</v>
      </c>
      <c r="D70" s="85">
        <v>6750.4</v>
      </c>
      <c r="E70" s="49"/>
      <c r="F70" s="85">
        <v>43.0</v>
      </c>
      <c r="G70" s="113">
        <v>43.0</v>
      </c>
      <c r="H70" s="85">
        <v>156.9860465116279</v>
      </c>
      <c r="I70" s="188">
        <v>255.42</v>
      </c>
      <c r="J70" s="31" t="s">
        <v>454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46184.0</v>
      </c>
      <c r="B71" s="93"/>
      <c r="C71" s="84">
        <v>9598.2</v>
      </c>
      <c r="D71" s="85">
        <v>9598.2</v>
      </c>
      <c r="E71" s="49"/>
      <c r="F71" s="85">
        <v>61.0</v>
      </c>
      <c r="G71" s="113">
        <v>61.0</v>
      </c>
      <c r="H71" s="85">
        <v>157.34754098360656</v>
      </c>
      <c r="I71" s="188">
        <v>54.47</v>
      </c>
      <c r="J71" s="31" t="s">
        <v>455</v>
      </c>
      <c r="K71" s="52"/>
      <c r="L71" s="161"/>
      <c r="M71" s="87">
        <v>7.0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46183.0</v>
      </c>
      <c r="B72" s="93"/>
      <c r="C72" s="84">
        <v>5650.0</v>
      </c>
      <c r="D72" s="85">
        <v>5650.0</v>
      </c>
      <c r="E72" s="49"/>
      <c r="F72" s="85">
        <v>38.0</v>
      </c>
      <c r="G72" s="113">
        <v>38.0</v>
      </c>
      <c r="H72" s="85">
        <v>148.68421052631578</v>
      </c>
      <c r="I72" s="188">
        <v>192.31</v>
      </c>
      <c r="J72" s="31" t="s">
        <v>456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46182.0</v>
      </c>
      <c r="B73" s="93"/>
      <c r="C73" s="84">
        <v>4951.0</v>
      </c>
      <c r="D73" s="85">
        <v>4951.0</v>
      </c>
      <c r="E73" s="49"/>
      <c r="F73" s="85">
        <v>30.0</v>
      </c>
      <c r="G73" s="113">
        <v>30.0</v>
      </c>
      <c r="H73" s="85">
        <v>165.03333333333333</v>
      </c>
      <c r="I73" s="188">
        <v>0.0</v>
      </c>
      <c r="J73" s="31" t="s">
        <v>453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46181.0</v>
      </c>
      <c r="B74" s="93"/>
      <c r="C74" s="84">
        <v>3497.0</v>
      </c>
      <c r="D74" s="85">
        <v>3497.0</v>
      </c>
      <c r="E74" s="49"/>
      <c r="F74" s="85">
        <v>26.0</v>
      </c>
      <c r="G74" s="113">
        <v>26.0</v>
      </c>
      <c r="H74" s="85">
        <v>134.5</v>
      </c>
      <c r="I74" s="188">
        <v>294.9</v>
      </c>
      <c r="J74" s="31" t="s">
        <v>452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46180.0</v>
      </c>
      <c r="B75" s="93"/>
      <c r="C75" s="84">
        <v>3892.0</v>
      </c>
      <c r="D75" s="85">
        <v>3892.0</v>
      </c>
      <c r="E75" s="49"/>
      <c r="F75" s="85">
        <v>30.0</v>
      </c>
      <c r="G75" s="113">
        <v>30.0</v>
      </c>
      <c r="H75" s="85">
        <v>129.73333333333332</v>
      </c>
      <c r="I75" s="188">
        <v>140.59</v>
      </c>
      <c r="J75" s="31" t="s">
        <v>457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46179.0</v>
      </c>
      <c r="B76" s="93"/>
      <c r="C76" s="84">
        <v>4745.6</v>
      </c>
      <c r="D76" s="85">
        <v>4745.6</v>
      </c>
      <c r="E76" s="49"/>
      <c r="F76" s="85">
        <v>34.0</v>
      </c>
      <c r="G76" s="113">
        <v>34.0</v>
      </c>
      <c r="H76" s="85">
        <v>139.5764705882353</v>
      </c>
      <c r="I76" s="188">
        <v>609.07</v>
      </c>
      <c r="J76" s="31" t="s">
        <v>451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46178.0</v>
      </c>
      <c r="B77" s="93"/>
      <c r="C77" s="84">
        <v>7401.4</v>
      </c>
      <c r="D77" s="85">
        <v>7401.4</v>
      </c>
      <c r="E77" s="49"/>
      <c r="F77" s="85">
        <v>50.0</v>
      </c>
      <c r="G77" s="113">
        <v>50.0</v>
      </c>
      <c r="H77" s="85">
        <v>148.028</v>
      </c>
      <c r="I77" s="188">
        <v>160.72</v>
      </c>
      <c r="J77" s="31" t="s">
        <v>454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46177.0</v>
      </c>
      <c r="B78" s="93"/>
      <c r="C78" s="84">
        <v>7905.8</v>
      </c>
      <c r="D78" s="85">
        <v>7905.8</v>
      </c>
      <c r="E78" s="49"/>
      <c r="F78" s="85">
        <v>52.0</v>
      </c>
      <c r="G78" s="113">
        <v>52.0</v>
      </c>
      <c r="H78" s="85">
        <v>152.0346153846154</v>
      </c>
      <c r="I78" s="188">
        <v>308.08</v>
      </c>
      <c r="J78" s="31" t="s">
        <v>455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46172.0</v>
      </c>
      <c r="B79" s="93"/>
      <c r="C79" s="84">
        <v>5105.6</v>
      </c>
      <c r="D79" s="85">
        <v>5105.6</v>
      </c>
      <c r="E79" s="49"/>
      <c r="F79" s="85">
        <v>37.0</v>
      </c>
      <c r="G79" s="113">
        <v>37.0</v>
      </c>
      <c r="H79" s="85">
        <v>137.9891891891892</v>
      </c>
      <c r="I79" s="188">
        <v>494.3</v>
      </c>
      <c r="J79" s="31" t="s">
        <v>451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46171.0</v>
      </c>
      <c r="B80" s="93"/>
      <c r="C80" s="84">
        <v>7298.1</v>
      </c>
      <c r="D80" s="85">
        <v>7298.1</v>
      </c>
      <c r="E80" s="49"/>
      <c r="F80" s="85">
        <v>43.0</v>
      </c>
      <c r="G80" s="113">
        <v>43.0</v>
      </c>
      <c r="H80" s="85">
        <v>169.7232558139535</v>
      </c>
      <c r="I80" s="188">
        <v>768.38</v>
      </c>
      <c r="J80" s="31" t="s">
        <v>454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46170.0</v>
      </c>
      <c r="B81" s="93"/>
      <c r="C81" s="84">
        <v>5888.1</v>
      </c>
      <c r="D81" s="85">
        <v>5888.1</v>
      </c>
      <c r="E81" s="49"/>
      <c r="F81" s="85">
        <v>41.0</v>
      </c>
      <c r="G81" s="113">
        <v>41.0</v>
      </c>
      <c r="H81" s="85">
        <v>143.61219512195123</v>
      </c>
      <c r="I81" s="188">
        <v>398.44</v>
      </c>
      <c r="J81" s="31" t="s">
        <v>455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46169.0</v>
      </c>
      <c r="B82" s="93"/>
      <c r="C82" s="84">
        <v>5783.3</v>
      </c>
      <c r="D82" s="85">
        <v>5783.3</v>
      </c>
      <c r="E82" s="49"/>
      <c r="F82" s="85">
        <v>41.0</v>
      </c>
      <c r="G82" s="113">
        <v>41.0</v>
      </c>
      <c r="H82" s="85">
        <v>141.05609756097562</v>
      </c>
      <c r="I82" s="188">
        <v>760.23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46168.0</v>
      </c>
      <c r="B83" s="93"/>
      <c r="C83" s="84">
        <v>7011.4</v>
      </c>
      <c r="D83" s="85">
        <v>7011.4</v>
      </c>
      <c r="E83" s="49"/>
      <c r="F83" s="85">
        <v>48.0</v>
      </c>
      <c r="G83" s="113">
        <v>48.0</v>
      </c>
      <c r="H83" s="85">
        <v>146.07083333333333</v>
      </c>
      <c r="I83" s="188">
        <v>207.92</v>
      </c>
      <c r="J83" s="31" t="s">
        <v>453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46166.0</v>
      </c>
      <c r="B84" s="93"/>
      <c r="C84" s="84">
        <v>4020.0</v>
      </c>
      <c r="D84" s="85">
        <v>4020.0</v>
      </c>
      <c r="E84" s="49"/>
      <c r="F84" s="85">
        <v>30.0</v>
      </c>
      <c r="G84" s="113">
        <v>30.0</v>
      </c>
      <c r="H84" s="85">
        <v>134.0</v>
      </c>
      <c r="I84" s="188">
        <v>1586.01</v>
      </c>
      <c r="J84" s="31" t="s">
        <v>457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46165.0</v>
      </c>
      <c r="B85" s="93"/>
      <c r="C85" s="84">
        <v>5692.6</v>
      </c>
      <c r="D85" s="85">
        <v>5692.6</v>
      </c>
      <c r="E85" s="49"/>
      <c r="F85" s="85">
        <v>35.0</v>
      </c>
      <c r="G85" s="113">
        <v>35.0</v>
      </c>
      <c r="H85" s="85">
        <v>162.6457142857143</v>
      </c>
      <c r="I85" s="188">
        <v>2152.48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46164.0</v>
      </c>
      <c r="B86" s="93"/>
      <c r="C86" s="84">
        <v>6454.4</v>
      </c>
      <c r="D86" s="85">
        <v>6454.4</v>
      </c>
      <c r="E86" s="49"/>
      <c r="F86" s="85">
        <v>47.0</v>
      </c>
      <c r="G86" s="113">
        <v>47.0</v>
      </c>
      <c r="H86" s="85">
        <v>137.32765957446807</v>
      </c>
      <c r="I86" s="188">
        <v>1470.19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46163.0</v>
      </c>
      <c r="B87" s="93"/>
      <c r="C87" s="84">
        <v>7295.9</v>
      </c>
      <c r="D87" s="85">
        <v>7295.9</v>
      </c>
      <c r="E87" s="49"/>
      <c r="F87" s="85">
        <v>53.0</v>
      </c>
      <c r="G87" s="113">
        <v>53.0</v>
      </c>
      <c r="H87" s="85">
        <v>137.65849056603773</v>
      </c>
      <c r="I87" s="188">
        <v>635.07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46162.0</v>
      </c>
      <c r="B88" s="93"/>
      <c r="C88" s="84">
        <v>7586.8</v>
      </c>
      <c r="D88" s="85">
        <v>7586.8</v>
      </c>
      <c r="E88" s="49"/>
      <c r="F88" s="85">
        <v>49.0</v>
      </c>
      <c r="G88" s="113">
        <v>49.0</v>
      </c>
      <c r="H88" s="85">
        <v>154.8326530612245</v>
      </c>
      <c r="I88" s="188">
        <v>113.31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46161.0</v>
      </c>
      <c r="B89" s="93"/>
      <c r="C89" s="84">
        <v>6609.4</v>
      </c>
      <c r="D89" s="85">
        <v>6609.4</v>
      </c>
      <c r="E89" s="49"/>
      <c r="F89" s="85">
        <v>46.0</v>
      </c>
      <c r="G89" s="113">
        <v>46.0</v>
      </c>
      <c r="H89" s="85">
        <v>143.68260869565216</v>
      </c>
      <c r="I89" s="188">
        <v>731.84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46160.0</v>
      </c>
      <c r="B90" s="93"/>
      <c r="C90" s="84">
        <v>6306.0</v>
      </c>
      <c r="D90" s="85">
        <v>6306.0</v>
      </c>
      <c r="E90" s="49"/>
      <c r="F90" s="85">
        <v>45.0</v>
      </c>
      <c r="G90" s="113">
        <v>45.0</v>
      </c>
      <c r="H90" s="85">
        <v>140.13333333333333</v>
      </c>
      <c r="I90" s="188">
        <v>171.35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46159.0</v>
      </c>
      <c r="B91" s="93"/>
      <c r="C91" s="84">
        <v>4245.0</v>
      </c>
      <c r="D91" s="85">
        <v>4245.0</v>
      </c>
      <c r="E91" s="49"/>
      <c r="F91" s="85">
        <v>29.0</v>
      </c>
      <c r="G91" s="113">
        <v>29.0</v>
      </c>
      <c r="H91" s="85">
        <v>146.3793103448276</v>
      </c>
      <c r="I91" s="188">
        <v>455.44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46158.0</v>
      </c>
      <c r="B92" s="93"/>
      <c r="C92" s="84">
        <v>5432.0</v>
      </c>
      <c r="D92" s="85">
        <v>5432.0</v>
      </c>
      <c r="E92" s="49"/>
      <c r="F92" s="85">
        <v>36.0</v>
      </c>
      <c r="G92" s="113">
        <v>36.0</v>
      </c>
      <c r="H92" s="85">
        <v>150.88888888888889</v>
      </c>
      <c r="I92" s="188">
        <v>403.19</v>
      </c>
      <c r="J92" s="31" t="s">
        <v>451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46157.0</v>
      </c>
      <c r="B93" s="93"/>
      <c r="C93" s="84">
        <v>6917.4</v>
      </c>
      <c r="D93" s="85">
        <v>6917.4</v>
      </c>
      <c r="E93" s="49"/>
      <c r="F93" s="85">
        <v>58.0</v>
      </c>
      <c r="G93" s="113">
        <v>58.0</v>
      </c>
      <c r="H93" s="85">
        <v>119.2655172413793</v>
      </c>
      <c r="I93" s="188">
        <v>439.97</v>
      </c>
      <c r="J93" s="31" t="s">
        <v>454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46156.0</v>
      </c>
      <c r="B94" s="93"/>
      <c r="C94" s="84">
        <v>5871.5</v>
      </c>
      <c r="D94" s="85">
        <v>5871.5</v>
      </c>
      <c r="E94" s="49"/>
      <c r="F94" s="85">
        <v>42.0</v>
      </c>
      <c r="G94" s="113">
        <v>42.0</v>
      </c>
      <c r="H94" s="85">
        <v>139.79761904761904</v>
      </c>
      <c r="I94" s="188">
        <v>58.46</v>
      </c>
      <c r="J94" s="31" t="s">
        <v>455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46155.0</v>
      </c>
      <c r="B95" s="93"/>
      <c r="C95" s="84">
        <v>8231.1</v>
      </c>
      <c r="D95" s="85">
        <v>8231.1</v>
      </c>
      <c r="E95" s="49"/>
      <c r="F95" s="85">
        <v>54.0</v>
      </c>
      <c r="G95" s="113">
        <v>54.0</v>
      </c>
      <c r="H95" s="85">
        <v>152.42777777777778</v>
      </c>
      <c r="I95" s="188">
        <v>238.74</v>
      </c>
      <c r="J95" s="31" t="s">
        <v>456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46154.0</v>
      </c>
      <c r="B96" s="93"/>
      <c r="C96" s="84">
        <v>8070.7</v>
      </c>
      <c r="D96" s="85">
        <v>8070.7</v>
      </c>
      <c r="E96" s="49"/>
      <c r="F96" s="85">
        <v>58.0</v>
      </c>
      <c r="G96" s="113">
        <v>58.0</v>
      </c>
      <c r="H96" s="85">
        <v>139.15</v>
      </c>
      <c r="I96" s="188">
        <v>987.09</v>
      </c>
      <c r="J96" s="31" t="s">
        <v>453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46153.0</v>
      </c>
      <c r="B97" s="93"/>
      <c r="C97" s="84">
        <v>5479.2</v>
      </c>
      <c r="D97" s="85">
        <v>5479.2</v>
      </c>
      <c r="E97" s="49"/>
      <c r="F97" s="85">
        <v>38.0</v>
      </c>
      <c r="G97" s="113">
        <v>38.0</v>
      </c>
      <c r="H97" s="85">
        <v>144.18947368421053</v>
      </c>
      <c r="I97" s="188">
        <v>482.89</v>
      </c>
      <c r="J97" s="31" t="s">
        <v>452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46151.0</v>
      </c>
      <c r="B98" s="93"/>
      <c r="C98" s="84">
        <v>4625.9</v>
      </c>
      <c r="D98" s="85">
        <v>4625.9</v>
      </c>
      <c r="E98" s="49"/>
      <c r="F98" s="85">
        <v>35.0</v>
      </c>
      <c r="G98" s="113">
        <v>35.0</v>
      </c>
      <c r="H98" s="85">
        <v>132.16857142857143</v>
      </c>
      <c r="I98" s="188">
        <v>972.73</v>
      </c>
      <c r="J98" s="31" t="s">
        <v>451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46150.0</v>
      </c>
      <c r="B99" s="93"/>
      <c r="C99" s="84">
        <v>9787.0</v>
      </c>
      <c r="D99" s="85">
        <v>9787.0</v>
      </c>
      <c r="E99" s="49"/>
      <c r="F99" s="85">
        <v>64.0</v>
      </c>
      <c r="G99" s="113">
        <v>64.0</v>
      </c>
      <c r="H99" s="85">
        <v>152.921875</v>
      </c>
      <c r="I99" s="188">
        <v>506.66</v>
      </c>
      <c r="J99" s="31" t="s">
        <v>454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46149.0</v>
      </c>
      <c r="B100" s="93"/>
      <c r="C100" s="84">
        <v>10669.8</v>
      </c>
      <c r="D100" s="85">
        <v>10669.8</v>
      </c>
      <c r="E100" s="49"/>
      <c r="F100" s="85">
        <v>66.0</v>
      </c>
      <c r="G100" s="113">
        <v>66.0</v>
      </c>
      <c r="H100" s="85">
        <v>161.66363636363636</v>
      </c>
      <c r="I100" s="188">
        <v>750.34</v>
      </c>
      <c r="J100" s="31" t="s">
        <v>455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46148.0</v>
      </c>
      <c r="B101" s="93"/>
      <c r="C101" s="84">
        <v>8011.3</v>
      </c>
      <c r="D101" s="85">
        <v>8011.3</v>
      </c>
      <c r="E101" s="49"/>
      <c r="F101" s="85">
        <v>51.0</v>
      </c>
      <c r="G101" s="113">
        <v>51.0</v>
      </c>
      <c r="H101" s="85">
        <v>157.0843137254902</v>
      </c>
      <c r="I101" s="188">
        <v>319.79</v>
      </c>
      <c r="J101" s="31" t="s">
        <v>456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46147.0</v>
      </c>
      <c r="B102" s="93"/>
      <c r="C102" s="84">
        <v>7645.9</v>
      </c>
      <c r="D102" s="85">
        <v>7645.9</v>
      </c>
      <c r="E102" s="49"/>
      <c r="F102" s="85">
        <v>48.0</v>
      </c>
      <c r="G102" s="113">
        <v>48.0</v>
      </c>
      <c r="H102" s="85">
        <v>159.28958333333333</v>
      </c>
      <c r="I102" s="188">
        <v>252.41</v>
      </c>
      <c r="J102" s="31" t="s">
        <v>453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46146.0</v>
      </c>
      <c r="B103" s="84">
        <v>165.0</v>
      </c>
      <c r="C103" s="84">
        <v>7846.2</v>
      </c>
      <c r="D103" s="85">
        <v>8011.2</v>
      </c>
      <c r="E103" s="85">
        <v>1.0</v>
      </c>
      <c r="F103" s="85">
        <v>48.0</v>
      </c>
      <c r="G103" s="113">
        <v>49.0</v>
      </c>
      <c r="H103" s="85">
        <v>163.4938775510204</v>
      </c>
      <c r="I103" s="188">
        <v>135.04</v>
      </c>
      <c r="J103" s="31" t="s">
        <v>452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46145.0</v>
      </c>
      <c r="B104" s="93"/>
      <c r="C104" s="84">
        <v>3135.8</v>
      </c>
      <c r="D104" s="85">
        <v>3135.8</v>
      </c>
      <c r="E104" s="49"/>
      <c r="F104" s="85">
        <v>22.0</v>
      </c>
      <c r="G104" s="113">
        <v>22.0</v>
      </c>
      <c r="H104" s="85">
        <v>142.53636363636363</v>
      </c>
      <c r="I104" s="188">
        <v>576.37</v>
      </c>
      <c r="J104" s="31" t="s">
        <v>457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46144.0</v>
      </c>
      <c r="B105" s="93"/>
      <c r="C105" s="84">
        <v>4311.6</v>
      </c>
      <c r="D105" s="85">
        <v>4311.6</v>
      </c>
      <c r="E105" s="49"/>
      <c r="F105" s="85">
        <v>33.0</v>
      </c>
      <c r="G105" s="113">
        <v>33.0</v>
      </c>
      <c r="H105" s="85">
        <v>130.65454545454546</v>
      </c>
      <c r="I105" s="188">
        <v>0.0</v>
      </c>
      <c r="J105" s="31" t="s">
        <v>451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46143.0</v>
      </c>
      <c r="B106" s="93"/>
      <c r="C106" s="84">
        <v>6883.0</v>
      </c>
      <c r="D106" s="85">
        <v>6883.0</v>
      </c>
      <c r="E106" s="49"/>
      <c r="F106" s="85">
        <v>42.0</v>
      </c>
      <c r="G106" s="113">
        <v>42.0</v>
      </c>
      <c r="H106" s="85">
        <v>163.88095238095238</v>
      </c>
      <c r="I106" s="188">
        <v>0.0</v>
      </c>
      <c r="J106" s="31" t="s">
        <v>454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46142.0</v>
      </c>
      <c r="B107" s="93"/>
      <c r="C107" s="84">
        <v>8576.9</v>
      </c>
      <c r="D107" s="85">
        <v>8576.9</v>
      </c>
      <c r="E107" s="49"/>
      <c r="F107" s="85">
        <v>52.0</v>
      </c>
      <c r="G107" s="113">
        <v>52.0</v>
      </c>
      <c r="H107" s="85">
        <v>164.9403846153846</v>
      </c>
      <c r="I107" s="188">
        <v>765.61</v>
      </c>
      <c r="J107" s="31" t="s">
        <v>455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46141.0</v>
      </c>
      <c r="B108" s="93"/>
      <c r="C108" s="84">
        <v>9678.7</v>
      </c>
      <c r="D108" s="85">
        <v>9678.7</v>
      </c>
      <c r="E108" s="49"/>
      <c r="F108" s="85">
        <v>61.0</v>
      </c>
      <c r="G108" s="113">
        <v>61.0</v>
      </c>
      <c r="H108" s="85">
        <v>158.6672131147541</v>
      </c>
      <c r="I108" s="188">
        <v>140.6</v>
      </c>
      <c r="J108" s="31" t="s">
        <v>456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46140.0</v>
      </c>
      <c r="B109" s="93"/>
      <c r="C109" s="84">
        <v>7516.3</v>
      </c>
      <c r="D109" s="85">
        <v>7516.3</v>
      </c>
      <c r="E109" s="49"/>
      <c r="F109" s="85">
        <v>49.0</v>
      </c>
      <c r="G109" s="113">
        <v>49.0</v>
      </c>
      <c r="H109" s="85">
        <v>153.3938775510204</v>
      </c>
      <c r="I109" s="188">
        <v>170.65</v>
      </c>
      <c r="J109" s="31" t="s">
        <v>453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46139.0</v>
      </c>
      <c r="B110" s="93"/>
      <c r="C110" s="84">
        <v>7692.4</v>
      </c>
      <c r="D110" s="85">
        <v>7692.4</v>
      </c>
      <c r="E110" s="49"/>
      <c r="F110" s="85">
        <v>56.0</v>
      </c>
      <c r="G110" s="113">
        <v>56.0</v>
      </c>
      <c r="H110" s="85">
        <v>137.3642857142857</v>
      </c>
      <c r="I110" s="188">
        <v>307.66</v>
      </c>
      <c r="J110" s="31" t="s">
        <v>452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46138.0</v>
      </c>
      <c r="B111" s="93"/>
      <c r="C111" s="84">
        <v>5197.1</v>
      </c>
      <c r="D111" s="85">
        <v>5197.1</v>
      </c>
      <c r="E111" s="49"/>
      <c r="F111" s="85">
        <v>39.0</v>
      </c>
      <c r="G111" s="113">
        <v>39.0</v>
      </c>
      <c r="H111" s="85">
        <v>133.25897435897437</v>
      </c>
      <c r="I111" s="188">
        <v>404.14</v>
      </c>
      <c r="J111" s="31" t="s">
        <v>457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46137.0</v>
      </c>
      <c r="B112" s="93"/>
      <c r="C112" s="84">
        <v>4835.5</v>
      </c>
      <c r="D112" s="85">
        <v>4835.5</v>
      </c>
      <c r="E112" s="49"/>
      <c r="F112" s="85">
        <v>39.0</v>
      </c>
      <c r="G112" s="113">
        <v>39.0</v>
      </c>
      <c r="H112" s="85">
        <v>123.98717948717949</v>
      </c>
      <c r="I112" s="188">
        <v>652.81</v>
      </c>
      <c r="J112" s="31" t="s">
        <v>451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46136.0</v>
      </c>
      <c r="B113" s="93"/>
      <c r="C113" s="84">
        <v>6713.4</v>
      </c>
      <c r="D113" s="85">
        <v>6713.4</v>
      </c>
      <c r="E113" s="49"/>
      <c r="F113" s="85">
        <v>44.0</v>
      </c>
      <c r="G113" s="113">
        <v>44.0</v>
      </c>
      <c r="H113" s="85">
        <v>152.5772727272727</v>
      </c>
      <c r="I113" s="188">
        <v>189.65</v>
      </c>
      <c r="J113" s="31" t="s">
        <v>454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46134.0</v>
      </c>
      <c r="B114" s="93"/>
      <c r="C114" s="84">
        <v>6704.0</v>
      </c>
      <c r="D114" s="85">
        <v>6704.0</v>
      </c>
      <c r="E114" s="49"/>
      <c r="F114" s="85">
        <v>44.0</v>
      </c>
      <c r="G114" s="113">
        <v>44.0</v>
      </c>
      <c r="H114" s="85">
        <v>152.36363636363637</v>
      </c>
      <c r="I114" s="188">
        <v>70.62</v>
      </c>
      <c r="J114" s="31" t="s">
        <v>456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46133.0</v>
      </c>
      <c r="B115" s="93"/>
      <c r="C115" s="84">
        <v>7629.5</v>
      </c>
      <c r="D115" s="85">
        <v>7629.5</v>
      </c>
      <c r="E115" s="49"/>
      <c r="F115" s="85">
        <v>52.0</v>
      </c>
      <c r="G115" s="113">
        <v>52.0</v>
      </c>
      <c r="H115" s="85">
        <v>146.72115384615384</v>
      </c>
      <c r="I115" s="188">
        <v>48.57</v>
      </c>
      <c r="J115" s="31" t="s">
        <v>453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46132.0</v>
      </c>
      <c r="B116" s="93"/>
      <c r="C116" s="84">
        <v>5925.5</v>
      </c>
      <c r="D116" s="85">
        <v>5925.5</v>
      </c>
      <c r="E116" s="49"/>
      <c r="F116" s="85">
        <v>42.0</v>
      </c>
      <c r="G116" s="113">
        <v>42.0</v>
      </c>
      <c r="H116" s="85">
        <v>141.08333333333334</v>
      </c>
      <c r="I116" s="188">
        <v>235.01</v>
      </c>
      <c r="J116" s="31" t="s">
        <v>452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46131.0</v>
      </c>
      <c r="B117" s="93"/>
      <c r="C117" s="84">
        <v>3500.3</v>
      </c>
      <c r="D117" s="85">
        <v>3500.3</v>
      </c>
      <c r="E117" s="49"/>
      <c r="F117" s="85">
        <v>28.0</v>
      </c>
      <c r="G117" s="113">
        <v>28.0</v>
      </c>
      <c r="H117" s="85">
        <v>125.01071428571429</v>
      </c>
      <c r="I117" s="188">
        <v>100.91</v>
      </c>
      <c r="J117" s="31" t="s">
        <v>457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46130.0</v>
      </c>
      <c r="B118" s="93"/>
      <c r="C118" s="84">
        <v>1951.7</v>
      </c>
      <c r="D118" s="85">
        <v>1951.7</v>
      </c>
      <c r="E118" s="49"/>
      <c r="F118" s="85">
        <v>27.0</v>
      </c>
      <c r="G118" s="113">
        <v>27.0</v>
      </c>
      <c r="H118" s="85">
        <v>72.28518518518518</v>
      </c>
      <c r="I118" s="188">
        <v>194.29</v>
      </c>
      <c r="J118" s="31" t="s">
        <v>451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46129.0</v>
      </c>
      <c r="B119" s="93"/>
      <c r="C119" s="84">
        <v>5895.8</v>
      </c>
      <c r="D119" s="85">
        <v>5895.8</v>
      </c>
      <c r="E119" s="49"/>
      <c r="F119" s="85">
        <v>43.0</v>
      </c>
      <c r="G119" s="113">
        <v>43.0</v>
      </c>
      <c r="H119" s="85">
        <v>137.11162790697674</v>
      </c>
      <c r="I119" s="188">
        <v>178.69</v>
      </c>
      <c r="J119" s="31" t="s">
        <v>454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46128.0</v>
      </c>
      <c r="B120" s="93"/>
      <c r="C120" s="84">
        <v>9102.5</v>
      </c>
      <c r="D120" s="85">
        <v>9102.5</v>
      </c>
      <c r="E120" s="49"/>
      <c r="F120" s="85">
        <v>60.0</v>
      </c>
      <c r="G120" s="113">
        <v>60.0</v>
      </c>
      <c r="H120" s="85">
        <v>151.70833333333334</v>
      </c>
      <c r="I120" s="188">
        <v>239.77</v>
      </c>
      <c r="J120" s="31" t="s">
        <v>455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46127.0</v>
      </c>
      <c r="B121" s="93"/>
      <c r="C121" s="84">
        <v>7334.1</v>
      </c>
      <c r="D121" s="85">
        <v>7334.1</v>
      </c>
      <c r="E121" s="49"/>
      <c r="F121" s="85">
        <v>49.0</v>
      </c>
      <c r="G121" s="113">
        <v>49.0</v>
      </c>
      <c r="H121" s="85">
        <v>149.67551020408163</v>
      </c>
      <c r="I121" s="188">
        <v>130.7</v>
      </c>
      <c r="J121" s="31" t="s">
        <v>456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46126.0</v>
      </c>
      <c r="B122" s="93"/>
      <c r="C122" s="84">
        <v>7956.0</v>
      </c>
      <c r="D122" s="85">
        <v>7956.0</v>
      </c>
      <c r="E122" s="49"/>
      <c r="F122" s="85">
        <v>62.0</v>
      </c>
      <c r="G122" s="113">
        <v>62.0</v>
      </c>
      <c r="H122" s="85">
        <v>128.32258064516128</v>
      </c>
      <c r="I122" s="188">
        <v>0.0</v>
      </c>
      <c r="J122" s="31" t="s">
        <v>453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46125.0</v>
      </c>
      <c r="B123" s="93"/>
      <c r="C123" s="84">
        <v>7203.0</v>
      </c>
      <c r="D123" s="85">
        <v>7203.0</v>
      </c>
      <c r="E123" s="49"/>
      <c r="F123" s="85">
        <v>48.0</v>
      </c>
      <c r="G123" s="113">
        <v>48.0</v>
      </c>
      <c r="H123" s="85">
        <v>150.0625</v>
      </c>
      <c r="I123" s="188">
        <v>152.0</v>
      </c>
      <c r="J123" s="31" t="s">
        <v>452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46124.0</v>
      </c>
      <c r="B124" s="93"/>
      <c r="C124" s="84">
        <v>1956.0</v>
      </c>
      <c r="D124" s="85">
        <v>1956.0</v>
      </c>
      <c r="E124" s="49"/>
      <c r="F124" s="85">
        <v>13.0</v>
      </c>
      <c r="G124" s="113">
        <v>13.0</v>
      </c>
      <c r="H124" s="85">
        <v>150.46153846153845</v>
      </c>
      <c r="I124" s="188">
        <v>1289.92</v>
      </c>
      <c r="J124" s="31" t="s">
        <v>457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46123.0</v>
      </c>
      <c r="B125" s="93"/>
      <c r="C125" s="84">
        <v>2262.0</v>
      </c>
      <c r="D125" s="85">
        <v>2262.0</v>
      </c>
      <c r="E125" s="49"/>
      <c r="F125" s="85">
        <v>18.0</v>
      </c>
      <c r="G125" s="113">
        <v>18.0</v>
      </c>
      <c r="H125" s="85">
        <v>125.66666666666667</v>
      </c>
      <c r="I125" s="188">
        <v>674.75</v>
      </c>
      <c r="J125" s="31" t="s">
        <v>451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46121.0</v>
      </c>
      <c r="B126" s="93"/>
      <c r="C126" s="84">
        <v>9125.0</v>
      </c>
      <c r="D126" s="85">
        <v>9125.0</v>
      </c>
      <c r="E126" s="49"/>
      <c r="F126" s="85">
        <v>49.0</v>
      </c>
      <c r="G126" s="113">
        <v>49.0</v>
      </c>
      <c r="H126" s="85">
        <v>186.22448979591837</v>
      </c>
      <c r="I126" s="188">
        <v>612.34</v>
      </c>
      <c r="J126" s="31" t="s">
        <v>455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46120.0</v>
      </c>
      <c r="B127" s="93"/>
      <c r="C127" s="84">
        <v>6471.8</v>
      </c>
      <c r="D127" s="85">
        <v>6471.8</v>
      </c>
      <c r="E127" s="49"/>
      <c r="F127" s="85">
        <v>37.0</v>
      </c>
      <c r="G127" s="113">
        <v>37.0</v>
      </c>
      <c r="H127" s="85">
        <v>174.91351351351352</v>
      </c>
      <c r="I127" s="188">
        <v>3337.52</v>
      </c>
      <c r="J127" s="31" t="s">
        <v>456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46119.0</v>
      </c>
      <c r="B128" s="93"/>
      <c r="C128" s="84">
        <v>5249.8</v>
      </c>
      <c r="D128" s="85">
        <v>5249.8</v>
      </c>
      <c r="E128" s="49"/>
      <c r="F128" s="85">
        <v>37.0</v>
      </c>
      <c r="G128" s="113">
        <v>37.0</v>
      </c>
      <c r="H128" s="85">
        <v>141.8864864864865</v>
      </c>
      <c r="I128" s="188">
        <v>1016.32</v>
      </c>
      <c r="J128" s="31" t="s">
        <v>453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46118.0</v>
      </c>
      <c r="B129" s="93"/>
      <c r="C129" s="84">
        <v>8843.4</v>
      </c>
      <c r="D129" s="85">
        <v>8843.4</v>
      </c>
      <c r="E129" s="49"/>
      <c r="F129" s="85">
        <v>52.0</v>
      </c>
      <c r="G129" s="113">
        <v>52.0</v>
      </c>
      <c r="H129" s="85">
        <v>170.0653846153846</v>
      </c>
      <c r="I129" s="188">
        <v>842.06</v>
      </c>
      <c r="J129" s="31" t="s">
        <v>452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46117.0</v>
      </c>
      <c r="B130" s="93"/>
      <c r="C130" s="84">
        <v>5244.0</v>
      </c>
      <c r="D130" s="85">
        <v>5244.0</v>
      </c>
      <c r="E130" s="49"/>
      <c r="F130" s="85">
        <v>41.0</v>
      </c>
      <c r="G130" s="113">
        <v>41.0</v>
      </c>
      <c r="H130" s="85">
        <v>127.90243902439025</v>
      </c>
      <c r="I130" s="188">
        <v>582.02</v>
      </c>
      <c r="J130" s="31" t="s">
        <v>457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46116.0</v>
      </c>
      <c r="B131" s="84">
        <v>911.4</v>
      </c>
      <c r="C131" s="84">
        <v>2356.6</v>
      </c>
      <c r="D131" s="85">
        <v>3268.0</v>
      </c>
      <c r="E131" s="85">
        <v>6.0</v>
      </c>
      <c r="F131" s="85">
        <v>19.0</v>
      </c>
      <c r="G131" s="113">
        <v>25.0</v>
      </c>
      <c r="H131" s="85">
        <v>130.72</v>
      </c>
      <c r="I131" s="188">
        <v>769.06</v>
      </c>
      <c r="J131" s="31" t="s">
        <v>451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46115.0</v>
      </c>
      <c r="B132" s="84">
        <v>1324.8</v>
      </c>
      <c r="C132" s="84">
        <v>1144.4</v>
      </c>
      <c r="D132" s="85">
        <v>2469.2</v>
      </c>
      <c r="E132" s="85">
        <v>9.0</v>
      </c>
      <c r="F132" s="85">
        <v>6.0</v>
      </c>
      <c r="G132" s="113">
        <v>15.0</v>
      </c>
      <c r="H132" s="85">
        <v>164.61333333333332</v>
      </c>
      <c r="I132" s="188">
        <v>472.68</v>
      </c>
      <c r="J132" s="31" t="s">
        <v>454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46114.0</v>
      </c>
      <c r="B133" s="93"/>
      <c r="C133" s="84">
        <v>7639.8</v>
      </c>
      <c r="D133" s="85">
        <v>7639.8</v>
      </c>
      <c r="E133" s="49"/>
      <c r="F133" s="85">
        <v>47.0</v>
      </c>
      <c r="G133" s="113">
        <v>47.0</v>
      </c>
      <c r="H133" s="85">
        <v>162.54893617021278</v>
      </c>
      <c r="I133" s="188">
        <v>28.05</v>
      </c>
      <c r="J133" s="31" t="s">
        <v>455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46113.0</v>
      </c>
      <c r="B134" s="93"/>
      <c r="C134" s="84">
        <v>7274.9</v>
      </c>
      <c r="D134" s="85">
        <v>7274.9</v>
      </c>
      <c r="E134" s="49"/>
      <c r="F134" s="85">
        <v>39.0</v>
      </c>
      <c r="G134" s="113">
        <v>39.0</v>
      </c>
      <c r="H134" s="85">
        <v>186.53589743589743</v>
      </c>
      <c r="I134" s="188">
        <v>142.78</v>
      </c>
      <c r="J134" s="31" t="s">
        <v>456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46112.0</v>
      </c>
      <c r="B135" s="93"/>
      <c r="C135" s="84">
        <v>8691.4</v>
      </c>
      <c r="D135" s="85">
        <v>8691.4</v>
      </c>
      <c r="E135" s="49"/>
      <c r="F135" s="85">
        <v>48.0</v>
      </c>
      <c r="G135" s="113">
        <v>48.0</v>
      </c>
      <c r="H135" s="85">
        <v>181.07083333333333</v>
      </c>
      <c r="I135" s="188">
        <v>871.09</v>
      </c>
      <c r="J135" s="31" t="s">
        <v>453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46111.0</v>
      </c>
      <c r="B136" s="93"/>
      <c r="C136" s="84">
        <v>6818.0</v>
      </c>
      <c r="D136" s="85">
        <v>6818.0</v>
      </c>
      <c r="E136" s="49"/>
      <c r="F136" s="85">
        <v>41.0</v>
      </c>
      <c r="G136" s="113">
        <v>41.0</v>
      </c>
      <c r="H136" s="85">
        <v>166.29268292682926</v>
      </c>
      <c r="I136" s="188">
        <v>1299.03</v>
      </c>
      <c r="J136" s="31" t="s">
        <v>452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46110.0</v>
      </c>
      <c r="B137" s="93"/>
      <c r="C137" s="84">
        <v>4291.4</v>
      </c>
      <c r="D137" s="85">
        <v>4291.4</v>
      </c>
      <c r="E137" s="49"/>
      <c r="F137" s="85">
        <v>36.0</v>
      </c>
      <c r="G137" s="113">
        <v>36.0</v>
      </c>
      <c r="H137" s="85">
        <v>119.20555555555555</v>
      </c>
      <c r="I137" s="188">
        <v>1343.66</v>
      </c>
      <c r="J137" s="31" t="s">
        <v>457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46109.0</v>
      </c>
      <c r="B138" s="93"/>
      <c r="C138" s="84">
        <v>4986.6</v>
      </c>
      <c r="D138" s="85">
        <v>4986.6</v>
      </c>
      <c r="E138" s="49"/>
      <c r="F138" s="85">
        <v>37.0</v>
      </c>
      <c r="G138" s="113">
        <v>37.0</v>
      </c>
      <c r="H138" s="85">
        <v>134.77297297297298</v>
      </c>
      <c r="I138" s="188">
        <v>667.55</v>
      </c>
      <c r="J138" s="31" t="s">
        <v>451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46108.0</v>
      </c>
      <c r="B139" s="93"/>
      <c r="C139" s="84">
        <v>6729.4</v>
      </c>
      <c r="D139" s="85">
        <v>6729.4</v>
      </c>
      <c r="E139" s="49"/>
      <c r="F139" s="85">
        <v>43.0</v>
      </c>
      <c r="G139" s="113">
        <v>43.0</v>
      </c>
      <c r="H139" s="85">
        <v>156.49767441860465</v>
      </c>
      <c r="I139" s="188">
        <v>533.97</v>
      </c>
      <c r="J139" s="31" t="s">
        <v>454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46107.0</v>
      </c>
      <c r="B140" s="93"/>
      <c r="C140" s="84">
        <v>9493.8</v>
      </c>
      <c r="D140" s="85">
        <v>9493.8</v>
      </c>
      <c r="E140" s="49"/>
      <c r="F140" s="85">
        <v>56.0</v>
      </c>
      <c r="G140" s="113">
        <v>56.0</v>
      </c>
      <c r="H140" s="85">
        <v>169.53214285714284</v>
      </c>
      <c r="I140" s="188">
        <v>1573.55</v>
      </c>
      <c r="J140" s="31" t="s">
        <v>455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46106.0</v>
      </c>
      <c r="B141" s="93"/>
      <c r="C141" s="84">
        <v>7496.6</v>
      </c>
      <c r="D141" s="85">
        <v>7496.6</v>
      </c>
      <c r="E141" s="49"/>
      <c r="F141" s="85">
        <v>45.0</v>
      </c>
      <c r="G141" s="113">
        <v>45.0</v>
      </c>
      <c r="H141" s="85">
        <v>166.59111111111113</v>
      </c>
      <c r="I141" s="188">
        <v>405.1</v>
      </c>
      <c r="J141" s="31" t="s">
        <v>456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46105.0</v>
      </c>
      <c r="B142" s="93"/>
      <c r="C142" s="84">
        <v>6370.0</v>
      </c>
      <c r="D142" s="85">
        <v>6370.0</v>
      </c>
      <c r="E142" s="49"/>
      <c r="F142" s="85">
        <v>40.0</v>
      </c>
      <c r="G142" s="113">
        <v>40.0</v>
      </c>
      <c r="H142" s="85">
        <v>159.25</v>
      </c>
      <c r="I142" s="188">
        <v>258.64</v>
      </c>
      <c r="J142" s="31" t="s">
        <v>453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46104.0</v>
      </c>
      <c r="B143" s="93"/>
      <c r="C143" s="84">
        <v>5698.0</v>
      </c>
      <c r="D143" s="85">
        <v>5698.0</v>
      </c>
      <c r="E143" s="49"/>
      <c r="F143" s="85">
        <v>35.0</v>
      </c>
      <c r="G143" s="113">
        <v>35.0</v>
      </c>
      <c r="H143" s="85">
        <v>162.8</v>
      </c>
      <c r="I143" s="188">
        <v>200.71</v>
      </c>
      <c r="J143" s="31" t="s">
        <v>452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46103.0</v>
      </c>
      <c r="B144" s="93"/>
      <c r="C144" s="84">
        <v>3098.0</v>
      </c>
      <c r="D144" s="85">
        <v>3098.0</v>
      </c>
      <c r="E144" s="49"/>
      <c r="F144" s="85">
        <v>32.0</v>
      </c>
      <c r="G144" s="113">
        <v>32.0</v>
      </c>
      <c r="H144" s="85">
        <v>96.8125</v>
      </c>
      <c r="I144" s="188">
        <v>169.68</v>
      </c>
      <c r="J144" s="31" t="s">
        <v>457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46102.0</v>
      </c>
      <c r="B145" s="93"/>
      <c r="C145" s="84">
        <v>6091.4</v>
      </c>
      <c r="D145" s="85">
        <v>6091.4</v>
      </c>
      <c r="E145" s="49"/>
      <c r="F145" s="85">
        <v>48.0</v>
      </c>
      <c r="G145" s="113">
        <v>48.0</v>
      </c>
      <c r="H145" s="85">
        <v>126.90416666666665</v>
      </c>
      <c r="I145" s="188">
        <v>187.25</v>
      </c>
      <c r="J145" s="31" t="s">
        <v>451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46101.0</v>
      </c>
      <c r="B146" s="84">
        <v>155.0</v>
      </c>
      <c r="C146" s="84">
        <v>8776.8</v>
      </c>
      <c r="D146" s="85">
        <v>8931.8</v>
      </c>
      <c r="E146" s="85">
        <v>1.0</v>
      </c>
      <c r="F146" s="85">
        <v>55.0</v>
      </c>
      <c r="G146" s="113">
        <v>56.0</v>
      </c>
      <c r="H146" s="85">
        <v>159.49642857142857</v>
      </c>
      <c r="I146" s="188">
        <v>523.7</v>
      </c>
      <c r="J146" s="31" t="s">
        <v>454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46100.0</v>
      </c>
      <c r="B147" s="93"/>
      <c r="C147" s="84">
        <v>8769.8</v>
      </c>
      <c r="D147" s="85">
        <v>8769.8</v>
      </c>
      <c r="E147" s="49"/>
      <c r="F147" s="85">
        <v>55.0</v>
      </c>
      <c r="G147" s="113">
        <v>55.0</v>
      </c>
      <c r="H147" s="85">
        <v>159.45090909090908</v>
      </c>
      <c r="I147" s="188">
        <v>91.12</v>
      </c>
      <c r="J147" s="31" t="s">
        <v>455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46099.0</v>
      </c>
      <c r="B148" s="93"/>
      <c r="C148" s="84">
        <v>7481.4</v>
      </c>
      <c r="D148" s="85">
        <v>7481.4</v>
      </c>
      <c r="E148" s="49"/>
      <c r="F148" s="85">
        <v>42.0</v>
      </c>
      <c r="G148" s="113">
        <v>42.0</v>
      </c>
      <c r="H148" s="85">
        <v>178.12857142857143</v>
      </c>
      <c r="I148" s="188">
        <v>124.19</v>
      </c>
      <c r="J148" s="31" t="s">
        <v>456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46098.0</v>
      </c>
      <c r="B149" s="93"/>
      <c r="C149" s="84">
        <v>7299.8</v>
      </c>
      <c r="D149" s="85">
        <v>7299.8</v>
      </c>
      <c r="E149" s="49"/>
      <c r="F149" s="85">
        <v>41.0</v>
      </c>
      <c r="G149" s="113">
        <v>41.0</v>
      </c>
      <c r="H149" s="85">
        <v>178.0439024390244</v>
      </c>
      <c r="I149" s="188">
        <v>729.72</v>
      </c>
      <c r="J149" s="31" t="s">
        <v>453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46097.0</v>
      </c>
      <c r="B150" s="93"/>
      <c r="C150" s="84">
        <v>7292.8</v>
      </c>
      <c r="D150" s="85">
        <v>7292.8</v>
      </c>
      <c r="E150" s="49"/>
      <c r="F150" s="85">
        <v>43.0</v>
      </c>
      <c r="G150" s="113">
        <v>43.0</v>
      </c>
      <c r="H150" s="85">
        <v>169.6</v>
      </c>
      <c r="I150" s="188">
        <v>390.16</v>
      </c>
      <c r="J150" s="31" t="s">
        <v>452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46096.0</v>
      </c>
      <c r="B151" s="93"/>
      <c r="C151" s="84">
        <v>4282.0</v>
      </c>
      <c r="D151" s="85">
        <v>4282.0</v>
      </c>
      <c r="E151" s="49"/>
      <c r="F151" s="85">
        <v>29.0</v>
      </c>
      <c r="G151" s="113">
        <v>29.0</v>
      </c>
      <c r="H151" s="85">
        <v>147.6551724137931</v>
      </c>
      <c r="I151" s="188">
        <v>1275.67</v>
      </c>
      <c r="J151" s="31" t="s">
        <v>457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46095.0</v>
      </c>
      <c r="B152" s="93"/>
      <c r="C152" s="84">
        <v>7344.8</v>
      </c>
      <c r="D152" s="85">
        <v>7344.8</v>
      </c>
      <c r="E152" s="49"/>
      <c r="F152" s="85">
        <v>46.0</v>
      </c>
      <c r="G152" s="113">
        <v>46.0</v>
      </c>
      <c r="H152" s="85">
        <v>159.6695652173913</v>
      </c>
      <c r="I152" s="188">
        <v>0.0</v>
      </c>
      <c r="J152" s="31" t="s">
        <v>451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46094.0</v>
      </c>
      <c r="B153" s="84">
        <v>168.0</v>
      </c>
      <c r="C153" s="84">
        <v>8226.4</v>
      </c>
      <c r="D153" s="85">
        <v>8394.4</v>
      </c>
      <c r="E153" s="85">
        <v>1.0</v>
      </c>
      <c r="F153" s="85">
        <v>52.0</v>
      </c>
      <c r="G153" s="113">
        <v>53.0</v>
      </c>
      <c r="H153" s="85">
        <v>158.38490566037734</v>
      </c>
      <c r="I153" s="188">
        <v>375.87</v>
      </c>
      <c r="J153" s="31" t="s">
        <v>454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46093.0</v>
      </c>
      <c r="B154" s="93"/>
      <c r="C154" s="84">
        <v>6538.0</v>
      </c>
      <c r="D154" s="85">
        <v>6538.0</v>
      </c>
      <c r="E154" s="49"/>
      <c r="F154" s="85">
        <v>42.0</v>
      </c>
      <c r="G154" s="113">
        <v>42.0</v>
      </c>
      <c r="H154" s="85">
        <v>155.66666666666666</v>
      </c>
      <c r="I154" s="188">
        <v>386.99</v>
      </c>
      <c r="J154" s="31" t="s">
        <v>455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46092.0</v>
      </c>
      <c r="B155" s="93"/>
      <c r="C155" s="84">
        <v>4639.0</v>
      </c>
      <c r="D155" s="85">
        <v>4639.0</v>
      </c>
      <c r="E155" s="49"/>
      <c r="F155" s="85">
        <v>25.0</v>
      </c>
      <c r="G155" s="113">
        <v>25.0</v>
      </c>
      <c r="H155" s="85">
        <v>185.56</v>
      </c>
      <c r="I155" s="188">
        <v>0.0</v>
      </c>
      <c r="J155" s="31" t="s">
        <v>456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46091.0</v>
      </c>
      <c r="B156" s="93"/>
      <c r="C156" s="84">
        <v>3530.4</v>
      </c>
      <c r="D156" s="85">
        <v>3530.4</v>
      </c>
      <c r="E156" s="49"/>
      <c r="F156" s="85">
        <v>20.0</v>
      </c>
      <c r="G156" s="113">
        <v>20.0</v>
      </c>
      <c r="H156" s="85">
        <v>176.52</v>
      </c>
      <c r="I156" s="188">
        <v>0.0</v>
      </c>
      <c r="J156" s="31" t="s">
        <v>453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46090.0</v>
      </c>
      <c r="B157" s="93"/>
      <c r="C157" s="84">
        <v>993.4</v>
      </c>
      <c r="D157" s="85">
        <v>993.4</v>
      </c>
      <c r="E157" s="49"/>
      <c r="F157" s="85">
        <v>24.0</v>
      </c>
      <c r="G157" s="113">
        <v>24.0</v>
      </c>
      <c r="H157" s="85">
        <v>41.391666666666666</v>
      </c>
      <c r="I157" s="188">
        <v>1061.48</v>
      </c>
      <c r="J157" s="31" t="s">
        <v>452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46089.0</v>
      </c>
      <c r="B158" s="93"/>
      <c r="C158" s="84">
        <v>3392.2</v>
      </c>
      <c r="D158" s="85">
        <v>3392.2</v>
      </c>
      <c r="E158" s="49"/>
      <c r="F158" s="85">
        <v>26.0</v>
      </c>
      <c r="G158" s="113">
        <v>26.0</v>
      </c>
      <c r="H158" s="85">
        <v>130.46923076923076</v>
      </c>
      <c r="I158" s="188">
        <v>0.0</v>
      </c>
      <c r="J158" s="31" t="s">
        <v>457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46088.0</v>
      </c>
      <c r="B159" s="84">
        <v>98.0</v>
      </c>
      <c r="C159" s="84">
        <v>5366.2</v>
      </c>
      <c r="D159" s="85">
        <v>5464.2</v>
      </c>
      <c r="E159" s="85">
        <v>1.0</v>
      </c>
      <c r="F159" s="85">
        <v>36.0</v>
      </c>
      <c r="G159" s="113">
        <v>37.0</v>
      </c>
      <c r="H159" s="85">
        <v>147.6810810810811</v>
      </c>
      <c r="I159" s="188">
        <v>1829.7</v>
      </c>
      <c r="J159" s="31" t="s">
        <v>451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46087.0</v>
      </c>
      <c r="B160" s="93"/>
      <c r="C160" s="84">
        <v>6839.0</v>
      </c>
      <c r="D160" s="85">
        <v>6839.0</v>
      </c>
      <c r="E160" s="49"/>
      <c r="F160" s="85">
        <v>48.0</v>
      </c>
      <c r="G160" s="113">
        <v>48.0</v>
      </c>
      <c r="H160" s="85">
        <v>142.47916666666666</v>
      </c>
      <c r="I160" s="188">
        <v>786.59</v>
      </c>
      <c r="J160" s="31" t="s">
        <v>454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46086.0</v>
      </c>
      <c r="B161" s="84">
        <v>198.0</v>
      </c>
      <c r="C161" s="84">
        <v>7524.4</v>
      </c>
      <c r="D161" s="85">
        <v>7722.4</v>
      </c>
      <c r="E161" s="85">
        <v>1.0</v>
      </c>
      <c r="F161" s="85">
        <v>51.0</v>
      </c>
      <c r="G161" s="113">
        <v>52.0</v>
      </c>
      <c r="H161" s="85">
        <v>148.5076923076923</v>
      </c>
      <c r="I161" s="188">
        <v>75.58</v>
      </c>
      <c r="J161" s="31" t="s">
        <v>455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46085.0</v>
      </c>
      <c r="B162" s="93"/>
      <c r="C162" s="84">
        <v>2151.8</v>
      </c>
      <c r="D162" s="85">
        <v>2151.8</v>
      </c>
      <c r="E162" s="49"/>
      <c r="F162" s="85">
        <v>46.0</v>
      </c>
      <c r="G162" s="113">
        <v>46.0</v>
      </c>
      <c r="H162" s="85">
        <v>46.77826086956522</v>
      </c>
      <c r="I162" s="188">
        <v>0.0</v>
      </c>
      <c r="J162" s="31" t="s">
        <v>456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2">
        <v>46084.0</v>
      </c>
      <c r="B163" s="93"/>
      <c r="C163" s="84">
        <v>7310.0</v>
      </c>
      <c r="D163" s="85">
        <v>7310.0</v>
      </c>
      <c r="E163" s="49"/>
      <c r="F163" s="85">
        <v>48.0</v>
      </c>
      <c r="G163" s="113">
        <v>48.0</v>
      </c>
      <c r="H163" s="85">
        <v>152.29166666666666</v>
      </c>
      <c r="I163" s="188">
        <v>1354.03</v>
      </c>
      <c r="J163" s="31" t="s">
        <v>453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2">
        <v>46083.0</v>
      </c>
      <c r="B164" s="93"/>
      <c r="C164" s="84">
        <v>7405.0</v>
      </c>
      <c r="D164" s="85">
        <v>7405.0</v>
      </c>
      <c r="E164" s="49"/>
      <c r="F164" s="85">
        <v>50.0</v>
      </c>
      <c r="G164" s="113">
        <v>50.0</v>
      </c>
      <c r="H164" s="85">
        <v>148.1</v>
      </c>
      <c r="I164" s="188">
        <v>63.33</v>
      </c>
      <c r="J164" s="31" t="s">
        <v>452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2">
        <v>46082.0</v>
      </c>
      <c r="B165" s="93"/>
      <c r="C165" s="84">
        <v>3266.2</v>
      </c>
      <c r="D165" s="85">
        <v>3266.2</v>
      </c>
      <c r="E165" s="49"/>
      <c r="F165" s="85">
        <v>30.0</v>
      </c>
      <c r="G165" s="113">
        <v>30.0</v>
      </c>
      <c r="H165" s="85">
        <v>108.87333333333332</v>
      </c>
      <c r="I165" s="188">
        <v>1057.03</v>
      </c>
      <c r="J165" s="31" t="s">
        <v>457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2">
        <v>46081.0</v>
      </c>
      <c r="B166" s="93"/>
      <c r="C166" s="84">
        <v>5534.4</v>
      </c>
      <c r="D166" s="85">
        <v>5534.4</v>
      </c>
      <c r="E166" s="49"/>
      <c r="F166" s="85">
        <v>42.0</v>
      </c>
      <c r="G166" s="113">
        <v>42.0</v>
      </c>
      <c r="H166" s="85">
        <v>131.77142857142857</v>
      </c>
      <c r="I166" s="188">
        <v>0.0</v>
      </c>
      <c r="J166" s="31" t="s">
        <v>451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2">
        <v>46080.0</v>
      </c>
      <c r="B167" s="93"/>
      <c r="C167" s="84">
        <v>6542.4</v>
      </c>
      <c r="D167" s="85">
        <v>6542.4</v>
      </c>
      <c r="E167" s="49"/>
      <c r="F167" s="85">
        <v>44.0</v>
      </c>
      <c r="G167" s="113">
        <v>44.0</v>
      </c>
      <c r="H167" s="85">
        <v>148.6909090909091</v>
      </c>
      <c r="I167" s="188">
        <v>1822.31</v>
      </c>
      <c r="J167" s="31" t="s">
        <v>454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2">
        <v>46079.0</v>
      </c>
      <c r="B168" s="93"/>
      <c r="C168" s="84">
        <v>5259.2</v>
      </c>
      <c r="D168" s="85">
        <v>5259.2</v>
      </c>
      <c r="E168" s="49"/>
      <c r="F168" s="85">
        <v>36.0</v>
      </c>
      <c r="G168" s="113">
        <v>36.0</v>
      </c>
      <c r="H168" s="85">
        <v>146.08888888888887</v>
      </c>
      <c r="I168" s="188">
        <v>358.34</v>
      </c>
      <c r="J168" s="31" t="s">
        <v>455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2">
        <v>46078.0</v>
      </c>
      <c r="B169" s="93"/>
      <c r="C169" s="84">
        <v>2914.0</v>
      </c>
      <c r="D169" s="85">
        <v>2914.0</v>
      </c>
      <c r="E169" s="49"/>
      <c r="F169" s="85">
        <v>48.0</v>
      </c>
      <c r="G169" s="113">
        <v>48.0</v>
      </c>
      <c r="H169" s="85">
        <v>60.708333333333336</v>
      </c>
      <c r="I169" s="188">
        <v>43.2</v>
      </c>
      <c r="J169" s="31" t="s">
        <v>456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2">
        <v>46077.0</v>
      </c>
      <c r="B170" s="93"/>
      <c r="C170" s="84">
        <v>4901.2</v>
      </c>
      <c r="D170" s="85">
        <v>4901.2</v>
      </c>
      <c r="E170" s="49"/>
      <c r="F170" s="85">
        <v>35.0</v>
      </c>
      <c r="G170" s="113">
        <v>35.0</v>
      </c>
      <c r="H170" s="85">
        <v>140.03428571428572</v>
      </c>
      <c r="I170" s="188">
        <v>1024.06</v>
      </c>
      <c r="J170" s="31" t="s">
        <v>453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2">
        <v>46076.0</v>
      </c>
      <c r="B171" s="93"/>
      <c r="C171" s="84">
        <v>3042.0</v>
      </c>
      <c r="D171" s="85">
        <v>3042.0</v>
      </c>
      <c r="E171" s="49"/>
      <c r="F171" s="85">
        <v>22.0</v>
      </c>
      <c r="G171" s="113">
        <v>22.0</v>
      </c>
      <c r="H171" s="85">
        <v>138.27272727272728</v>
      </c>
      <c r="I171" s="188">
        <v>177.12</v>
      </c>
      <c r="J171" s="31" t="s">
        <v>452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2">
        <v>46075.0</v>
      </c>
      <c r="B172" s="93"/>
      <c r="C172" s="84">
        <v>4149.0</v>
      </c>
      <c r="D172" s="85">
        <v>4149.0</v>
      </c>
      <c r="E172" s="49"/>
      <c r="F172" s="85">
        <v>22.0</v>
      </c>
      <c r="G172" s="113">
        <v>22.0</v>
      </c>
      <c r="H172" s="85">
        <v>188.5909090909091</v>
      </c>
      <c r="I172" s="188">
        <v>428.72</v>
      </c>
      <c r="J172" s="31" t="s">
        <v>457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2">
        <v>46074.0</v>
      </c>
      <c r="B173" s="93"/>
      <c r="C173" s="84">
        <v>3749.2</v>
      </c>
      <c r="D173" s="85">
        <v>3749.2</v>
      </c>
      <c r="E173" s="49"/>
      <c r="F173" s="85">
        <v>25.0</v>
      </c>
      <c r="G173" s="113">
        <v>25.0</v>
      </c>
      <c r="H173" s="85">
        <v>149.968</v>
      </c>
      <c r="I173" s="188">
        <v>0.0</v>
      </c>
      <c r="J173" s="31" t="s">
        <v>451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2">
        <v>46073.0</v>
      </c>
      <c r="B174" s="93"/>
      <c r="C174" s="84">
        <v>5418.8</v>
      </c>
      <c r="D174" s="85">
        <v>5418.8</v>
      </c>
      <c r="E174" s="49"/>
      <c r="F174" s="85">
        <v>36.0</v>
      </c>
      <c r="G174" s="113">
        <v>36.0</v>
      </c>
      <c r="H174" s="85">
        <v>150.52222222222224</v>
      </c>
      <c r="I174" s="188">
        <v>1310.93</v>
      </c>
      <c r="J174" s="31" t="s">
        <v>454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2">
        <v>46072.0</v>
      </c>
      <c r="B175" s="93"/>
      <c r="C175" s="84">
        <v>5004.0</v>
      </c>
      <c r="D175" s="85">
        <v>5004.0</v>
      </c>
      <c r="E175" s="49"/>
      <c r="F175" s="85">
        <v>32.0</v>
      </c>
      <c r="G175" s="113">
        <v>32.0</v>
      </c>
      <c r="H175" s="85">
        <v>156.375</v>
      </c>
      <c r="I175" s="188">
        <v>121.3</v>
      </c>
      <c r="J175" s="31" t="s">
        <v>455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2">
        <v>46071.0</v>
      </c>
      <c r="B176" s="93"/>
      <c r="C176" s="84">
        <v>9520.4</v>
      </c>
      <c r="D176" s="85">
        <v>9520.4</v>
      </c>
      <c r="E176" s="49"/>
      <c r="F176" s="85">
        <v>55.0</v>
      </c>
      <c r="G176" s="113">
        <v>55.0</v>
      </c>
      <c r="H176" s="85">
        <v>173.0981818181818</v>
      </c>
      <c r="I176" s="188">
        <v>99.22</v>
      </c>
      <c r="J176" s="31" t="s">
        <v>456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2">
        <v>46070.0</v>
      </c>
      <c r="B177" s="93"/>
      <c r="C177" s="84">
        <v>7363.2</v>
      </c>
      <c r="D177" s="85">
        <v>7363.2</v>
      </c>
      <c r="E177" s="49"/>
      <c r="F177" s="85">
        <v>40.0</v>
      </c>
      <c r="G177" s="113">
        <v>40.0</v>
      </c>
      <c r="H177" s="85">
        <v>184.07999999999998</v>
      </c>
      <c r="I177" s="188">
        <v>0.0</v>
      </c>
      <c r="J177" s="31" t="s">
        <v>453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2">
        <v>46069.0</v>
      </c>
      <c r="B178" s="93"/>
      <c r="C178" s="84">
        <v>6766.0</v>
      </c>
      <c r="D178" s="85">
        <v>6766.0</v>
      </c>
      <c r="E178" s="49"/>
      <c r="F178" s="85">
        <v>38.0</v>
      </c>
      <c r="G178" s="113">
        <v>38.0</v>
      </c>
      <c r="H178" s="85">
        <v>178.05263157894737</v>
      </c>
      <c r="I178" s="188">
        <v>80.41</v>
      </c>
      <c r="J178" s="31" t="s">
        <v>452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46068.0</v>
      </c>
      <c r="B179" s="84"/>
      <c r="C179" s="84">
        <v>2839.8</v>
      </c>
      <c r="D179" s="225">
        <v>2839.8</v>
      </c>
      <c r="E179" s="85"/>
      <c r="F179" s="85">
        <v>19.0</v>
      </c>
      <c r="G179" s="50">
        <v>19.0</v>
      </c>
      <c r="H179" s="178">
        <v>149.46315789473684</v>
      </c>
      <c r="I179" s="188">
        <v>684.17</v>
      </c>
      <c r="J179" s="31" t="s">
        <v>457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46067.0</v>
      </c>
      <c r="B180" s="84"/>
      <c r="C180" s="84">
        <v>3445.6</v>
      </c>
      <c r="D180" s="225">
        <v>3445.6</v>
      </c>
      <c r="E180" s="85"/>
      <c r="F180" s="85">
        <v>21.0</v>
      </c>
      <c r="G180" s="50">
        <v>21.0</v>
      </c>
      <c r="H180" s="178">
        <v>164.07619047619048</v>
      </c>
      <c r="I180" s="188">
        <v>0.0</v>
      </c>
      <c r="J180" s="31" t="s">
        <v>451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46066.0</v>
      </c>
      <c r="B181" s="84"/>
      <c r="C181" s="84">
        <v>4669.4</v>
      </c>
      <c r="D181" s="225">
        <v>4669.4</v>
      </c>
      <c r="E181" s="85"/>
      <c r="F181" s="85">
        <v>31.0</v>
      </c>
      <c r="G181" s="50">
        <v>31.0</v>
      </c>
      <c r="H181" s="178">
        <v>150.6258064516129</v>
      </c>
      <c r="I181" s="188">
        <v>831.18</v>
      </c>
      <c r="J181" s="31" t="s">
        <v>454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46065.0</v>
      </c>
      <c r="B182" s="84">
        <v>146.0</v>
      </c>
      <c r="C182" s="84">
        <v>7764.8</v>
      </c>
      <c r="D182" s="225">
        <v>7910.8</v>
      </c>
      <c r="E182" s="85">
        <v>1.0</v>
      </c>
      <c r="F182" s="85">
        <v>51.0</v>
      </c>
      <c r="G182" s="50">
        <v>52.0</v>
      </c>
      <c r="H182" s="178">
        <v>152.13076923076923</v>
      </c>
      <c r="I182" s="188">
        <v>321.44</v>
      </c>
      <c r="J182" s="31" t="s">
        <v>455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46064.0</v>
      </c>
      <c r="B183" s="84"/>
      <c r="C183" s="84">
        <v>4613.0</v>
      </c>
      <c r="D183" s="225">
        <v>4613.0</v>
      </c>
      <c r="E183" s="85"/>
      <c r="F183" s="85">
        <v>32.0</v>
      </c>
      <c r="G183" s="50">
        <v>32.0</v>
      </c>
      <c r="H183" s="178">
        <v>144.15625</v>
      </c>
      <c r="I183" s="188">
        <v>228.62</v>
      </c>
      <c r="J183" s="31" t="s">
        <v>456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46063.0</v>
      </c>
      <c r="B184" s="84"/>
      <c r="C184" s="84">
        <v>5677.4</v>
      </c>
      <c r="D184" s="225">
        <v>5677.4</v>
      </c>
      <c r="E184" s="85"/>
      <c r="F184" s="85">
        <v>34.0</v>
      </c>
      <c r="G184" s="50">
        <v>34.0</v>
      </c>
      <c r="H184" s="178">
        <v>166.98235294117646</v>
      </c>
      <c r="I184" s="188">
        <v>0.0</v>
      </c>
      <c r="J184" s="31" t="s">
        <v>453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46062.0</v>
      </c>
      <c r="B185" s="84"/>
      <c r="C185" s="84">
        <v>5304.0</v>
      </c>
      <c r="D185" s="225">
        <v>5304.0</v>
      </c>
      <c r="E185" s="85"/>
      <c r="F185" s="85">
        <v>35.0</v>
      </c>
      <c r="G185" s="50">
        <v>35.0</v>
      </c>
      <c r="H185" s="178">
        <v>151.54285714285714</v>
      </c>
      <c r="I185" s="188">
        <v>0.0</v>
      </c>
      <c r="J185" s="31" t="s">
        <v>452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5">
        <v>46061.0</v>
      </c>
      <c r="B186" s="84"/>
      <c r="C186" s="84">
        <v>1486.0</v>
      </c>
      <c r="D186" s="225">
        <v>1486.0</v>
      </c>
      <c r="E186" s="85"/>
      <c r="F186" s="85">
        <v>15.0</v>
      </c>
      <c r="G186" s="50">
        <v>15.0</v>
      </c>
      <c r="H186" s="178">
        <v>99.06666666666666</v>
      </c>
      <c r="I186" s="188">
        <v>337.27</v>
      </c>
      <c r="J186" s="31" t="s">
        <v>457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5">
        <v>46060.0</v>
      </c>
      <c r="B187" s="47"/>
      <c r="C187" s="47">
        <v>1235.8</v>
      </c>
      <c r="D187" s="225">
        <v>1235.8</v>
      </c>
      <c r="E187" s="48"/>
      <c r="F187" s="85">
        <v>16.0</v>
      </c>
      <c r="G187" s="50">
        <v>16.0</v>
      </c>
      <c r="H187" s="178">
        <v>77.2375</v>
      </c>
      <c r="I187" s="188">
        <v>0.0</v>
      </c>
      <c r="J187" s="31" t="s">
        <v>451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5">
        <v>46059.0</v>
      </c>
      <c r="B188" s="47">
        <v>175.0</v>
      </c>
      <c r="C188" s="47">
        <v>4928.4</v>
      </c>
      <c r="D188" s="225">
        <v>5103.4</v>
      </c>
      <c r="E188" s="48">
        <v>1.0</v>
      </c>
      <c r="F188" s="85">
        <v>36.0</v>
      </c>
      <c r="G188" s="54">
        <v>37.0</v>
      </c>
      <c r="H188" s="178">
        <v>137.92972972972973</v>
      </c>
      <c r="I188" s="188">
        <v>587.18</v>
      </c>
      <c r="J188" s="31" t="s">
        <v>454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5">
        <v>46058.0</v>
      </c>
      <c r="B189" s="47"/>
      <c r="C189" s="47">
        <v>6819.6</v>
      </c>
      <c r="D189" s="225">
        <v>6819.6</v>
      </c>
      <c r="E189" s="48"/>
      <c r="F189" s="85">
        <v>44.0</v>
      </c>
      <c r="G189" s="54">
        <v>44.0</v>
      </c>
      <c r="H189" s="178">
        <v>154.9909090909091</v>
      </c>
      <c r="I189" s="188">
        <v>402.38</v>
      </c>
      <c r="J189" s="31" t="s">
        <v>455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5">
        <v>46057.0</v>
      </c>
      <c r="B190" s="47"/>
      <c r="C190" s="47">
        <v>8290.2</v>
      </c>
      <c r="D190" s="225">
        <v>8290.2</v>
      </c>
      <c r="E190" s="48"/>
      <c r="F190" s="85">
        <v>44.0</v>
      </c>
      <c r="G190" s="54">
        <v>44.0</v>
      </c>
      <c r="H190" s="178">
        <v>188.41363636363639</v>
      </c>
      <c r="I190" s="188">
        <v>607.7</v>
      </c>
      <c r="J190" s="31" t="s">
        <v>456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5">
        <v>46056.0</v>
      </c>
      <c r="B191" s="47"/>
      <c r="C191" s="47">
        <v>4076.0</v>
      </c>
      <c r="D191" s="225">
        <v>4076.0</v>
      </c>
      <c r="E191" s="48"/>
      <c r="F191" s="85">
        <v>30.0</v>
      </c>
      <c r="G191" s="54">
        <v>30.0</v>
      </c>
      <c r="H191" s="178">
        <v>135.86666666666667</v>
      </c>
      <c r="I191" s="188">
        <v>111.37</v>
      </c>
      <c r="J191" s="31" t="s">
        <v>453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5">
        <v>46055.0</v>
      </c>
      <c r="B192" s="47"/>
      <c r="C192" s="47">
        <v>5626.0</v>
      </c>
      <c r="D192" s="225">
        <v>5626.0</v>
      </c>
      <c r="E192" s="48"/>
      <c r="F192" s="85">
        <v>41.0</v>
      </c>
      <c r="G192" s="54">
        <v>41.0</v>
      </c>
      <c r="H192" s="178">
        <v>137.21951219512195</v>
      </c>
      <c r="I192" s="188">
        <v>226.36</v>
      </c>
      <c r="J192" s="31" t="s">
        <v>452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5">
        <v>46054.0</v>
      </c>
      <c r="B193" s="47"/>
      <c r="C193" s="47">
        <v>2334.4</v>
      </c>
      <c r="D193" s="225">
        <v>2334.4</v>
      </c>
      <c r="E193" s="48"/>
      <c r="F193" s="85">
        <v>23.0</v>
      </c>
      <c r="G193" s="54">
        <v>23.0</v>
      </c>
      <c r="H193" s="178">
        <v>101.49565217391304</v>
      </c>
      <c r="I193" s="188">
        <v>273.21</v>
      </c>
      <c r="J193" s="31" t="s">
        <v>457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5">
        <v>46053.0</v>
      </c>
      <c r="B194" s="47">
        <v>198.0</v>
      </c>
      <c r="C194" s="47">
        <v>4514.0</v>
      </c>
      <c r="D194" s="225">
        <v>4712.0</v>
      </c>
      <c r="E194" s="48">
        <v>1.0</v>
      </c>
      <c r="F194" s="85">
        <v>33.0</v>
      </c>
      <c r="G194" s="54">
        <v>34.0</v>
      </c>
      <c r="H194" s="178">
        <v>138.58823529411765</v>
      </c>
      <c r="I194" s="188">
        <v>0.0</v>
      </c>
      <c r="J194" s="31" t="s">
        <v>451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5">
        <v>46052.0</v>
      </c>
      <c r="B195" s="47"/>
      <c r="C195" s="47">
        <v>4909.6</v>
      </c>
      <c r="D195" s="225">
        <v>4909.6</v>
      </c>
      <c r="E195" s="48"/>
      <c r="F195" s="85">
        <v>36.0</v>
      </c>
      <c r="G195" s="54">
        <v>36.0</v>
      </c>
      <c r="H195" s="178">
        <v>136.3777777777778</v>
      </c>
      <c r="I195" s="188">
        <v>0.0</v>
      </c>
      <c r="J195" s="31" t="s">
        <v>454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5">
        <v>46051.0</v>
      </c>
      <c r="B196" s="47"/>
      <c r="C196" s="47">
        <v>4844.8</v>
      </c>
      <c r="D196" s="225">
        <v>4844.8</v>
      </c>
      <c r="E196" s="48"/>
      <c r="F196" s="85">
        <v>31.0</v>
      </c>
      <c r="G196" s="54">
        <v>31.0</v>
      </c>
      <c r="H196" s="178">
        <v>156.28387096774193</v>
      </c>
      <c r="I196" s="188">
        <v>606.5</v>
      </c>
      <c r="J196" s="31" t="s">
        <v>455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5">
        <v>46050.0</v>
      </c>
      <c r="B197" s="47"/>
      <c r="C197" s="47">
        <v>7072.8</v>
      </c>
      <c r="D197" s="225">
        <v>7072.8</v>
      </c>
      <c r="E197" s="48"/>
      <c r="F197" s="85">
        <v>52.0</v>
      </c>
      <c r="G197" s="54">
        <v>52.0</v>
      </c>
      <c r="H197" s="178">
        <v>136.01538461538462</v>
      </c>
      <c r="I197" s="188">
        <v>83.19</v>
      </c>
      <c r="J197" s="31" t="s">
        <v>456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5">
        <v>46049.0</v>
      </c>
      <c r="B198" s="47"/>
      <c r="C198" s="47">
        <v>4815.5</v>
      </c>
      <c r="D198" s="225">
        <v>4815.5</v>
      </c>
      <c r="E198" s="48"/>
      <c r="F198" s="85">
        <v>34.0</v>
      </c>
      <c r="G198" s="54">
        <v>34.0</v>
      </c>
      <c r="H198" s="178">
        <v>141.63235294117646</v>
      </c>
      <c r="I198" s="188">
        <v>0.0</v>
      </c>
      <c r="J198" s="31" t="s">
        <v>453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5">
        <v>46048.0</v>
      </c>
      <c r="B199" s="47"/>
      <c r="C199" s="47">
        <v>4844.0</v>
      </c>
      <c r="D199" s="225">
        <v>4844.0</v>
      </c>
      <c r="E199" s="48"/>
      <c r="F199" s="85">
        <v>31.0</v>
      </c>
      <c r="G199" s="54">
        <v>31.0</v>
      </c>
      <c r="H199" s="178">
        <v>156.25806451612902</v>
      </c>
      <c r="I199" s="188">
        <v>162.74</v>
      </c>
      <c r="J199" s="31" t="s">
        <v>452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5">
        <v>46047.0</v>
      </c>
      <c r="B200" s="47"/>
      <c r="C200" s="47">
        <v>2432.9</v>
      </c>
      <c r="D200" s="225">
        <v>2432.9</v>
      </c>
      <c r="E200" s="48"/>
      <c r="F200" s="85">
        <v>17.0</v>
      </c>
      <c r="G200" s="50">
        <v>17.0</v>
      </c>
      <c r="H200" s="178">
        <v>143.11176470588236</v>
      </c>
      <c r="I200" s="188">
        <v>227.31</v>
      </c>
      <c r="J200" s="31" t="s">
        <v>457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5">
        <v>46046.0</v>
      </c>
      <c r="B201" s="47"/>
      <c r="C201" s="47">
        <v>870.3</v>
      </c>
      <c r="D201" s="225">
        <v>870.3</v>
      </c>
      <c r="E201" s="48"/>
      <c r="F201" s="85">
        <v>11.0</v>
      </c>
      <c r="G201" s="50">
        <v>11.0</v>
      </c>
      <c r="H201" s="178">
        <v>79.11818181818181</v>
      </c>
      <c r="I201" s="188">
        <v>0.0</v>
      </c>
      <c r="J201" s="31" t="s">
        <v>451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46045.0</v>
      </c>
      <c r="B202" s="47"/>
      <c r="C202" s="47">
        <v>3845.8</v>
      </c>
      <c r="D202" s="225">
        <v>3845.8</v>
      </c>
      <c r="E202" s="48"/>
      <c r="F202" s="85">
        <v>28.0</v>
      </c>
      <c r="G202" s="50">
        <v>28.0</v>
      </c>
      <c r="H202" s="178">
        <v>137.35</v>
      </c>
      <c r="I202" s="188">
        <v>0.0</v>
      </c>
      <c r="J202" s="31" t="s">
        <v>454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46044.0</v>
      </c>
      <c r="B203" s="47"/>
      <c r="C203" s="47">
        <v>5753.4</v>
      </c>
      <c r="D203" s="225">
        <v>5753.4</v>
      </c>
      <c r="E203" s="48"/>
      <c r="F203" s="85">
        <v>40.0</v>
      </c>
      <c r="G203" s="50">
        <v>40.0</v>
      </c>
      <c r="H203" s="178">
        <v>143.83499999999998</v>
      </c>
      <c r="I203" s="188">
        <v>238.23</v>
      </c>
      <c r="J203" s="31" t="s">
        <v>455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46043.0</v>
      </c>
      <c r="B204" s="47">
        <v>35.0</v>
      </c>
      <c r="C204" s="47">
        <v>4156.8</v>
      </c>
      <c r="D204" s="225">
        <v>4191.8</v>
      </c>
      <c r="E204" s="48">
        <v>1.0</v>
      </c>
      <c r="F204" s="85">
        <v>32.0</v>
      </c>
      <c r="G204" s="50">
        <v>33.0</v>
      </c>
      <c r="H204" s="178">
        <v>127.02424242424243</v>
      </c>
      <c r="I204" s="188">
        <v>80.65</v>
      </c>
      <c r="J204" s="31" t="s">
        <v>456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46042.0</v>
      </c>
      <c r="B205" s="47"/>
      <c r="C205" s="47">
        <v>7195.0</v>
      </c>
      <c r="D205" s="225">
        <v>7195.0</v>
      </c>
      <c r="E205" s="48"/>
      <c r="F205" s="85">
        <v>48.0</v>
      </c>
      <c r="G205" s="50">
        <v>48.0</v>
      </c>
      <c r="H205" s="178">
        <v>149.89583333333334</v>
      </c>
      <c r="I205" s="188">
        <v>0.0</v>
      </c>
      <c r="J205" s="31" t="s">
        <v>453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46041.0</v>
      </c>
      <c r="B206" s="47"/>
      <c r="C206" s="47">
        <v>4289.0</v>
      </c>
      <c r="D206" s="225">
        <v>4289.0</v>
      </c>
      <c r="E206" s="48"/>
      <c r="F206" s="85">
        <v>28.0</v>
      </c>
      <c r="G206" s="50">
        <v>28.0</v>
      </c>
      <c r="H206" s="178">
        <v>153.17857142857142</v>
      </c>
      <c r="I206" s="188">
        <v>0.0</v>
      </c>
      <c r="J206" s="31" t="s">
        <v>452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46">
        <v>46040.0</v>
      </c>
      <c r="B207" s="47"/>
      <c r="C207" s="47">
        <v>667.0</v>
      </c>
      <c r="D207" s="225">
        <v>667.0</v>
      </c>
      <c r="E207" s="48"/>
      <c r="F207" s="85">
        <v>7.0</v>
      </c>
      <c r="G207" s="50">
        <v>7.0</v>
      </c>
      <c r="H207" s="178">
        <v>95.28571428571429</v>
      </c>
      <c r="I207" s="188">
        <v>4.13</v>
      </c>
      <c r="J207" s="31" t="s">
        <v>457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46">
        <v>46039.0</v>
      </c>
      <c r="B208" s="47"/>
      <c r="C208" s="47">
        <v>1488.0</v>
      </c>
      <c r="D208" s="225">
        <v>1488.0</v>
      </c>
      <c r="E208" s="48"/>
      <c r="F208" s="85">
        <v>12.0</v>
      </c>
      <c r="G208" s="50">
        <v>12.0</v>
      </c>
      <c r="H208" s="178">
        <v>124.0</v>
      </c>
      <c r="I208" s="188">
        <v>0.0</v>
      </c>
      <c r="J208" s="31" t="s">
        <v>451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46">
        <v>46038.0</v>
      </c>
      <c r="B209" s="47"/>
      <c r="C209" s="47">
        <v>3268.8</v>
      </c>
      <c r="D209" s="225">
        <v>3268.8</v>
      </c>
      <c r="E209" s="48"/>
      <c r="F209" s="85">
        <v>23.0</v>
      </c>
      <c r="G209" s="50">
        <v>23.0</v>
      </c>
      <c r="H209" s="178">
        <v>142.1217391304348</v>
      </c>
      <c r="I209" s="188">
        <v>2044.8</v>
      </c>
      <c r="J209" s="31" t="s">
        <v>454</v>
      </c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46">
        <v>46037.0</v>
      </c>
      <c r="B210" s="47"/>
      <c r="C210" s="47">
        <v>1233.0</v>
      </c>
      <c r="D210" s="225">
        <v>1233.0</v>
      </c>
      <c r="E210" s="48"/>
      <c r="F210" s="85">
        <v>6.0</v>
      </c>
      <c r="G210" s="50">
        <v>6.0</v>
      </c>
      <c r="H210" s="178">
        <v>205.5</v>
      </c>
      <c r="I210" s="188">
        <v>340.68</v>
      </c>
      <c r="J210" s="31" t="s">
        <v>455</v>
      </c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46">
        <v>46036.0</v>
      </c>
      <c r="B211" s="47"/>
      <c r="C211" s="47">
        <v>4291.0</v>
      </c>
      <c r="D211" s="225">
        <v>4291.0</v>
      </c>
      <c r="E211" s="48"/>
      <c r="F211" s="85">
        <v>29.0</v>
      </c>
      <c r="G211" s="50">
        <v>29.0</v>
      </c>
      <c r="H211" s="178">
        <v>147.9655172413793</v>
      </c>
      <c r="I211" s="188">
        <v>1694.2</v>
      </c>
      <c r="J211" s="31" t="s">
        <v>456</v>
      </c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46">
        <v>46035.0</v>
      </c>
      <c r="B212" s="47">
        <v>195.0</v>
      </c>
      <c r="C212" s="47">
        <v>5326.0</v>
      </c>
      <c r="D212" s="225">
        <v>5521.0</v>
      </c>
      <c r="E212" s="48">
        <v>1.0</v>
      </c>
      <c r="F212" s="85">
        <v>30.0</v>
      </c>
      <c r="G212" s="50">
        <v>31.0</v>
      </c>
      <c r="H212" s="178">
        <v>178.09677419354838</v>
      </c>
      <c r="I212" s="188">
        <v>0.0</v>
      </c>
      <c r="J212" s="31" t="s">
        <v>453</v>
      </c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46">
        <v>46034.0</v>
      </c>
      <c r="B213" s="47"/>
      <c r="C213" s="47">
        <v>3076.0</v>
      </c>
      <c r="D213" s="225">
        <v>3076.0</v>
      </c>
      <c r="E213" s="48"/>
      <c r="F213" s="85">
        <v>18.0</v>
      </c>
      <c r="G213" s="50">
        <v>18.0</v>
      </c>
      <c r="H213" s="178">
        <v>170.88888888888889</v>
      </c>
      <c r="I213" s="188">
        <v>0.0</v>
      </c>
      <c r="J213" s="31" t="s">
        <v>452</v>
      </c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46">
        <v>46033.0</v>
      </c>
      <c r="B214" s="47"/>
      <c r="C214" s="47">
        <v>1868.0</v>
      </c>
      <c r="D214" s="225">
        <v>1868.0</v>
      </c>
      <c r="E214" s="48"/>
      <c r="F214" s="85">
        <v>15.0</v>
      </c>
      <c r="G214" s="50">
        <v>15.0</v>
      </c>
      <c r="H214" s="178">
        <v>124.53333333333333</v>
      </c>
      <c r="I214" s="188">
        <v>0.0</v>
      </c>
      <c r="J214" s="31" t="s">
        <v>457</v>
      </c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46">
        <v>46032.0</v>
      </c>
      <c r="B215" s="47">
        <v>25.0</v>
      </c>
      <c r="C215" s="47">
        <v>1916.0</v>
      </c>
      <c r="D215" s="225">
        <v>1941.0</v>
      </c>
      <c r="E215" s="48">
        <v>1.0</v>
      </c>
      <c r="F215" s="85">
        <v>21.0</v>
      </c>
      <c r="G215" s="54">
        <v>22.0</v>
      </c>
      <c r="H215" s="178">
        <v>88.22727272727273</v>
      </c>
      <c r="I215" s="188">
        <v>167.08</v>
      </c>
      <c r="J215" s="31" t="s">
        <v>451</v>
      </c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46">
        <v>46031.0</v>
      </c>
      <c r="B216" s="47"/>
      <c r="C216" s="47">
        <v>3192.0</v>
      </c>
      <c r="D216" s="225">
        <v>3192.0</v>
      </c>
      <c r="E216" s="48"/>
      <c r="F216" s="85">
        <v>26.0</v>
      </c>
      <c r="G216" s="54">
        <v>26.0</v>
      </c>
      <c r="H216" s="178">
        <v>122.76923076923077</v>
      </c>
      <c r="I216" s="188">
        <v>0.0</v>
      </c>
      <c r="J216" s="31" t="s">
        <v>454</v>
      </c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46">
        <v>46030.0</v>
      </c>
      <c r="B217" s="47"/>
      <c r="C217" s="47">
        <v>3072.0</v>
      </c>
      <c r="D217" s="225">
        <v>3072.0</v>
      </c>
      <c r="E217" s="48"/>
      <c r="F217" s="85">
        <v>24.0</v>
      </c>
      <c r="G217" s="50">
        <v>24.0</v>
      </c>
      <c r="H217" s="178">
        <v>128.0</v>
      </c>
      <c r="I217" s="188">
        <v>1559.7</v>
      </c>
      <c r="J217" s="31" t="s">
        <v>455</v>
      </c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46">
        <v>46029.0</v>
      </c>
      <c r="B218" s="47"/>
      <c r="C218" s="47">
        <v>3062.4</v>
      </c>
      <c r="D218" s="225">
        <v>3062.4</v>
      </c>
      <c r="E218" s="48"/>
      <c r="F218" s="85">
        <v>26.0</v>
      </c>
      <c r="G218" s="50">
        <v>26.0</v>
      </c>
      <c r="H218" s="178">
        <v>117.78461538461539</v>
      </c>
      <c r="I218" s="188">
        <v>0.0</v>
      </c>
      <c r="J218" s="31" t="s">
        <v>456</v>
      </c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46">
        <v>46028.0</v>
      </c>
      <c r="B219" s="47"/>
      <c r="C219" s="47">
        <v>4083.0</v>
      </c>
      <c r="D219" s="225">
        <v>4083.0</v>
      </c>
      <c r="E219" s="48"/>
      <c r="F219" s="85">
        <v>25.0</v>
      </c>
      <c r="G219" s="50">
        <v>25.0</v>
      </c>
      <c r="H219" s="85">
        <v>163.32</v>
      </c>
      <c r="I219" s="188">
        <v>0.0</v>
      </c>
      <c r="J219" s="31" t="s">
        <v>453</v>
      </c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46">
        <v>46027.0</v>
      </c>
      <c r="B220" s="47">
        <v>176.0</v>
      </c>
      <c r="C220" s="47">
        <v>2547.8</v>
      </c>
      <c r="D220" s="225">
        <v>2723.8</v>
      </c>
      <c r="E220" s="48">
        <v>1.0</v>
      </c>
      <c r="F220" s="85">
        <v>19.0</v>
      </c>
      <c r="G220" s="50">
        <v>20.0</v>
      </c>
      <c r="H220" s="85">
        <v>136.19</v>
      </c>
      <c r="I220" s="188">
        <v>1990.5</v>
      </c>
      <c r="J220" s="31" t="s">
        <v>452</v>
      </c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46">
        <v>46026.0</v>
      </c>
      <c r="B221" s="47">
        <v>225.0</v>
      </c>
      <c r="C221" s="47">
        <v>2940.0</v>
      </c>
      <c r="D221" s="225">
        <v>3165.0</v>
      </c>
      <c r="E221" s="48">
        <v>1.0</v>
      </c>
      <c r="F221" s="85">
        <v>28.0</v>
      </c>
      <c r="G221" s="50">
        <v>29.0</v>
      </c>
      <c r="H221" s="85">
        <v>109.13793103448276</v>
      </c>
      <c r="I221" s="188">
        <v>0.0</v>
      </c>
      <c r="J221" s="31" t="s">
        <v>457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46">
        <v>46025.0</v>
      </c>
      <c r="B222" s="47"/>
      <c r="C222" s="47">
        <v>4030.0</v>
      </c>
      <c r="D222" s="225">
        <v>4030.0</v>
      </c>
      <c r="E222" s="48"/>
      <c r="F222" s="85">
        <v>32.0</v>
      </c>
      <c r="G222" s="50">
        <v>32.0</v>
      </c>
      <c r="H222" s="85">
        <v>125.9375</v>
      </c>
      <c r="I222" s="188">
        <v>0.0</v>
      </c>
      <c r="J222" s="31" t="s">
        <v>451</v>
      </c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23.0</v>
      </c>
      <c r="C1" s="205" t="s">
        <v>255</v>
      </c>
      <c r="D1" s="206">
        <v>46042.0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283.2543209876543</v>
      </c>
      <c r="C2" s="33">
        <v>9605.343214285711</v>
      </c>
      <c r="D2" s="33">
        <v>9432.35620689655</v>
      </c>
      <c r="E2" s="33">
        <v>1.4444444444444444</v>
      </c>
      <c r="F2" s="33">
        <v>50.74285714285714</v>
      </c>
      <c r="G2" s="34">
        <v>49.8</v>
      </c>
      <c r="H2" s="33">
        <v>189.4961965754264</v>
      </c>
      <c r="I2" s="185">
        <v>311.4075714285713</v>
      </c>
      <c r="J2" s="28"/>
      <c r="K2" s="195">
        <f>SUM(L2:Q2)</f>
        <v>2300</v>
      </c>
      <c r="L2" s="196">
        <v>2000.0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2.0</v>
      </c>
      <c r="G4" s="113">
        <v>2.0</v>
      </c>
      <c r="H4" s="85">
        <v>0.0</v>
      </c>
      <c r="I4" s="188">
        <v>0.0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957.0</v>
      </c>
      <c r="D5" s="85">
        <v>957.0</v>
      </c>
      <c r="E5" s="49"/>
      <c r="F5" s="85">
        <v>7.0</v>
      </c>
      <c r="G5" s="113">
        <v>7.0</v>
      </c>
      <c r="H5" s="85">
        <v>136.71428571428572</v>
      </c>
      <c r="I5" s="188">
        <v>15.91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103.0</v>
      </c>
      <c r="C6" s="84">
        <v>7303.8</v>
      </c>
      <c r="D6" s="85">
        <v>7406.8</v>
      </c>
      <c r="E6" s="85">
        <v>1.0</v>
      </c>
      <c r="F6" s="85">
        <v>44.0</v>
      </c>
      <c r="G6" s="113">
        <v>45.0</v>
      </c>
      <c r="H6" s="85">
        <v>164.59555555555556</v>
      </c>
      <c r="I6" s="188">
        <v>1151.88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103.0</v>
      </c>
      <c r="C7" s="84">
        <v>11462.2</v>
      </c>
      <c r="D7" s="85">
        <v>11565.2</v>
      </c>
      <c r="E7" s="85">
        <v>1.0</v>
      </c>
      <c r="F7" s="85">
        <v>58.0</v>
      </c>
      <c r="G7" s="113">
        <v>59.0</v>
      </c>
      <c r="H7" s="85">
        <v>196.02033898305086</v>
      </c>
      <c r="I7" s="188">
        <v>36.22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103.0</v>
      </c>
      <c r="C8" s="84">
        <v>9230.95</v>
      </c>
      <c r="D8" s="85">
        <v>9333.95</v>
      </c>
      <c r="E8" s="85">
        <v>1.0</v>
      </c>
      <c r="F8" s="85">
        <v>45.0</v>
      </c>
      <c r="G8" s="113">
        <v>46.0</v>
      </c>
      <c r="H8" s="85">
        <v>202.91195652173914</v>
      </c>
      <c r="I8" s="188">
        <v>61.48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98.0</v>
      </c>
      <c r="C9" s="84">
        <v>8691.4</v>
      </c>
      <c r="D9" s="85">
        <v>8789.4</v>
      </c>
      <c r="E9" s="85">
        <v>1.0</v>
      </c>
      <c r="F9" s="85">
        <v>45.0</v>
      </c>
      <c r="G9" s="113">
        <v>46.0</v>
      </c>
      <c r="H9" s="85">
        <v>191.07391304347826</v>
      </c>
      <c r="I9" s="188">
        <v>14.11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10051.0</v>
      </c>
      <c r="D10" s="85">
        <v>10051.0</v>
      </c>
      <c r="E10" s="49"/>
      <c r="F10" s="85">
        <v>58.0</v>
      </c>
      <c r="G10" s="113">
        <v>58.0</v>
      </c>
      <c r="H10" s="85">
        <v>173.29310344827587</v>
      </c>
      <c r="I10" s="188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325.0</v>
      </c>
      <c r="D11" s="85">
        <v>325.0</v>
      </c>
      <c r="E11" s="49"/>
      <c r="F11" s="85">
        <v>1.0</v>
      </c>
      <c r="G11" s="113">
        <v>1.0</v>
      </c>
      <c r="H11" s="85">
        <v>325.0</v>
      </c>
      <c r="I11" s="188">
        <v>417.93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1306.2</v>
      </c>
      <c r="D12" s="85">
        <v>1306.2</v>
      </c>
      <c r="E12" s="49"/>
      <c r="F12" s="85">
        <v>8.0</v>
      </c>
      <c r="G12" s="113">
        <v>8.0</v>
      </c>
      <c r="H12" s="85">
        <v>163.275</v>
      </c>
      <c r="I12" s="188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84">
        <v>568.0</v>
      </c>
      <c r="C13" s="84">
        <v>6530.2</v>
      </c>
      <c r="D13" s="85">
        <v>7098.2</v>
      </c>
      <c r="E13" s="85">
        <v>3.0</v>
      </c>
      <c r="F13" s="85">
        <v>38.0</v>
      </c>
      <c r="G13" s="113">
        <v>41.0</v>
      </c>
      <c r="H13" s="85">
        <v>173.12682926829268</v>
      </c>
      <c r="I13" s="188">
        <v>483.25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212.0</v>
      </c>
      <c r="C14" s="84">
        <v>11717.0</v>
      </c>
      <c r="D14" s="85">
        <v>11929.0</v>
      </c>
      <c r="E14" s="85">
        <v>1.0</v>
      </c>
      <c r="F14" s="85">
        <v>56.0</v>
      </c>
      <c r="G14" s="113">
        <v>57.0</v>
      </c>
      <c r="H14" s="85">
        <v>209.28070175438597</v>
      </c>
      <c r="I14" s="188">
        <v>153.41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11363.6</v>
      </c>
      <c r="D15" s="85">
        <v>11363.6</v>
      </c>
      <c r="E15" s="49"/>
      <c r="F15" s="85">
        <v>51.0</v>
      </c>
      <c r="G15" s="113">
        <v>51.0</v>
      </c>
      <c r="H15" s="85">
        <v>222.8156862745098</v>
      </c>
      <c r="I15" s="188">
        <v>225.75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v>340.0</v>
      </c>
      <c r="C16" s="84">
        <v>9101.7</v>
      </c>
      <c r="D16" s="85">
        <v>9441.7</v>
      </c>
      <c r="E16" s="85">
        <v>1.0</v>
      </c>
      <c r="F16" s="85">
        <v>45.0</v>
      </c>
      <c r="G16" s="113">
        <v>46.0</v>
      </c>
      <c r="H16" s="85">
        <v>205.25434782608698</v>
      </c>
      <c r="I16" s="188">
        <v>777.22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8470.4</v>
      </c>
      <c r="D17" s="85">
        <v>8470.4</v>
      </c>
      <c r="E17" s="49"/>
      <c r="F17" s="85">
        <v>44.0</v>
      </c>
      <c r="G17" s="113">
        <v>44.0</v>
      </c>
      <c r="H17" s="85">
        <v>192.5090909090909</v>
      </c>
      <c r="I17" s="188">
        <v>175.74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0.0</v>
      </c>
      <c r="D18" s="49"/>
      <c r="E18" s="49"/>
      <c r="F18" s="85">
        <v>0.0</v>
      </c>
      <c r="G18" s="94"/>
      <c r="H18" s="49"/>
      <c r="I18" s="188">
        <v>289.99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2971.4</v>
      </c>
      <c r="D19" s="85">
        <v>2971.4</v>
      </c>
      <c r="E19" s="49"/>
      <c r="F19" s="85">
        <v>12.0</v>
      </c>
      <c r="G19" s="113">
        <v>12.0</v>
      </c>
      <c r="H19" s="85">
        <v>247.61666666666667</v>
      </c>
      <c r="I19" s="188">
        <v>371.88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46240.0</v>
      </c>
      <c r="B20" s="93"/>
      <c r="C20" s="84">
        <v>9578.6</v>
      </c>
      <c r="D20" s="85">
        <v>9578.6</v>
      </c>
      <c r="E20" s="49"/>
      <c r="F20" s="85">
        <v>48.0</v>
      </c>
      <c r="G20" s="113">
        <v>48.0</v>
      </c>
      <c r="H20" s="85">
        <v>199.55416666666667</v>
      </c>
      <c r="I20" s="188">
        <v>86.76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46239.0</v>
      </c>
      <c r="B21" s="84">
        <v>1031.0</v>
      </c>
      <c r="C21" s="84">
        <v>10525.6</v>
      </c>
      <c r="D21" s="85">
        <v>11556.6</v>
      </c>
      <c r="E21" s="85">
        <v>3.0</v>
      </c>
      <c r="F21" s="85">
        <v>46.0</v>
      </c>
      <c r="G21" s="113">
        <v>49.0</v>
      </c>
      <c r="H21" s="85">
        <v>235.84897959183675</v>
      </c>
      <c r="I21" s="188">
        <v>847.05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46238.0</v>
      </c>
      <c r="B22" s="84">
        <v>103.0</v>
      </c>
      <c r="C22" s="84">
        <v>12604.0</v>
      </c>
      <c r="D22" s="85">
        <v>12707.0</v>
      </c>
      <c r="E22" s="85">
        <v>1.0</v>
      </c>
      <c r="F22" s="85">
        <v>51.0</v>
      </c>
      <c r="G22" s="113">
        <v>52.0</v>
      </c>
      <c r="H22" s="85">
        <v>244.3653846153846</v>
      </c>
      <c r="I22" s="188">
        <v>967.2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46237.0</v>
      </c>
      <c r="B23" s="84">
        <v>103.0</v>
      </c>
      <c r="C23" s="84">
        <v>8701.0</v>
      </c>
      <c r="D23" s="85">
        <v>8804.0</v>
      </c>
      <c r="E23" s="85">
        <v>1.0</v>
      </c>
      <c r="F23" s="85">
        <v>41.0</v>
      </c>
      <c r="G23" s="113">
        <v>42.0</v>
      </c>
      <c r="H23" s="85">
        <v>209.61904761904762</v>
      </c>
      <c r="I23" s="188">
        <v>1144.14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46236.0</v>
      </c>
      <c r="B24" s="93"/>
      <c r="C24" s="84">
        <v>386.0</v>
      </c>
      <c r="D24" s="85">
        <v>386.0</v>
      </c>
      <c r="E24" s="49"/>
      <c r="F24" s="85">
        <v>2.0</v>
      </c>
      <c r="G24" s="113">
        <v>2.0</v>
      </c>
      <c r="H24" s="85">
        <v>193.0</v>
      </c>
      <c r="I24" s="188">
        <v>889.91</v>
      </c>
      <c r="J24" s="31" t="s">
        <v>457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46235.0</v>
      </c>
      <c r="B25" s="84">
        <v>5.0</v>
      </c>
      <c r="C25" s="84">
        <v>558.8</v>
      </c>
      <c r="D25" s="85">
        <v>563.8</v>
      </c>
      <c r="E25" s="85">
        <v>1.0</v>
      </c>
      <c r="F25" s="85">
        <v>7.0</v>
      </c>
      <c r="G25" s="113">
        <v>8.0</v>
      </c>
      <c r="H25" s="85">
        <v>70.475</v>
      </c>
      <c r="I25" s="188">
        <v>226.97</v>
      </c>
      <c r="J25" s="31" t="s">
        <v>451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46234.0</v>
      </c>
      <c r="B26" s="93"/>
      <c r="C26" s="84">
        <v>0.0</v>
      </c>
      <c r="D26" s="49"/>
      <c r="E26" s="49"/>
      <c r="F26" s="85">
        <v>0.0</v>
      </c>
      <c r="G26" s="94"/>
      <c r="H26" s="49"/>
      <c r="I26" s="188">
        <v>233.65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46233.0</v>
      </c>
      <c r="B27" s="84">
        <v>260.0</v>
      </c>
      <c r="C27" s="84">
        <v>8547.0</v>
      </c>
      <c r="D27" s="85">
        <v>8807.0</v>
      </c>
      <c r="E27" s="85">
        <v>1.0</v>
      </c>
      <c r="F27" s="85">
        <v>38.0</v>
      </c>
      <c r="G27" s="113">
        <v>39.0</v>
      </c>
      <c r="H27" s="85">
        <v>225.82051282051282</v>
      </c>
      <c r="I27" s="188">
        <v>381.89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46232.0</v>
      </c>
      <c r="B28" s="84">
        <v>5.0</v>
      </c>
      <c r="C28" s="84">
        <v>10743.2</v>
      </c>
      <c r="D28" s="85">
        <v>10748.2</v>
      </c>
      <c r="E28" s="85">
        <v>1.0</v>
      </c>
      <c r="F28" s="85">
        <v>54.0</v>
      </c>
      <c r="G28" s="113">
        <v>55.0</v>
      </c>
      <c r="H28" s="85">
        <v>195.4218181818182</v>
      </c>
      <c r="I28" s="188">
        <v>151.2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46231.0</v>
      </c>
      <c r="B29" s="84">
        <v>5.0</v>
      </c>
      <c r="C29" s="84">
        <v>10775.4</v>
      </c>
      <c r="D29" s="85">
        <v>10780.4</v>
      </c>
      <c r="E29" s="85">
        <v>1.0</v>
      </c>
      <c r="F29" s="85">
        <v>53.0</v>
      </c>
      <c r="G29" s="113">
        <v>54.0</v>
      </c>
      <c r="H29" s="85">
        <v>199.63703703703703</v>
      </c>
      <c r="I29" s="188">
        <v>309.21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46230.0</v>
      </c>
      <c r="B30" s="84">
        <v>100.0</v>
      </c>
      <c r="C30" s="84">
        <v>8137.0</v>
      </c>
      <c r="D30" s="85">
        <v>8237.0</v>
      </c>
      <c r="E30" s="85">
        <v>1.0</v>
      </c>
      <c r="F30" s="85">
        <v>44.0</v>
      </c>
      <c r="G30" s="113">
        <v>45.0</v>
      </c>
      <c r="H30" s="85">
        <v>183.04444444444445</v>
      </c>
      <c r="I30" s="188">
        <v>0.0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46229.0</v>
      </c>
      <c r="B31" s="93"/>
      <c r="C31" s="84">
        <v>0.0</v>
      </c>
      <c r="D31" s="49"/>
      <c r="E31" s="49"/>
      <c r="F31" s="85">
        <v>0.0</v>
      </c>
      <c r="G31" s="94"/>
      <c r="H31" s="49"/>
      <c r="I31" s="188">
        <v>345.88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46227.0</v>
      </c>
      <c r="B32" s="84">
        <v>45.0</v>
      </c>
      <c r="C32" s="84">
        <v>9767.4</v>
      </c>
      <c r="D32" s="85">
        <v>9812.4</v>
      </c>
      <c r="E32" s="85">
        <v>1.0</v>
      </c>
      <c r="F32" s="85">
        <v>43.0</v>
      </c>
      <c r="G32" s="113">
        <v>44.0</v>
      </c>
      <c r="H32" s="85">
        <v>223.0090909090909</v>
      </c>
      <c r="I32" s="188">
        <v>317.49</v>
      </c>
      <c r="J32" s="31" t="s">
        <v>454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46226.0</v>
      </c>
      <c r="B33" s="93"/>
      <c r="C33" s="84">
        <v>12496.4</v>
      </c>
      <c r="D33" s="85">
        <v>12496.4</v>
      </c>
      <c r="E33" s="49"/>
      <c r="F33" s="85">
        <v>58.0</v>
      </c>
      <c r="G33" s="113">
        <v>58.0</v>
      </c>
      <c r="H33" s="85">
        <v>215.4551724137931</v>
      </c>
      <c r="I33" s="188">
        <v>25.16</v>
      </c>
      <c r="J33" s="31" t="s">
        <v>455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46225.0</v>
      </c>
      <c r="B34" s="93"/>
      <c r="C34" s="84">
        <v>7084.0</v>
      </c>
      <c r="D34" s="85">
        <v>7084.0</v>
      </c>
      <c r="E34" s="49"/>
      <c r="F34" s="85">
        <v>35.0</v>
      </c>
      <c r="G34" s="113">
        <v>35.0</v>
      </c>
      <c r="H34" s="85">
        <v>202.4</v>
      </c>
      <c r="I34" s="188">
        <v>70.69</v>
      </c>
      <c r="J34" s="31" t="s">
        <v>456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46224.0</v>
      </c>
      <c r="B35" s="93"/>
      <c r="C35" s="84">
        <v>8650.0</v>
      </c>
      <c r="D35" s="85">
        <v>8650.0</v>
      </c>
      <c r="E35" s="49"/>
      <c r="F35" s="85">
        <v>39.0</v>
      </c>
      <c r="G35" s="113">
        <v>39.0</v>
      </c>
      <c r="H35" s="85">
        <v>221.7948717948718</v>
      </c>
      <c r="I35" s="188">
        <v>157.38</v>
      </c>
      <c r="J35" s="31" t="s">
        <v>453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46223.0</v>
      </c>
      <c r="B36" s="93"/>
      <c r="C36" s="84">
        <v>11136.0</v>
      </c>
      <c r="D36" s="85">
        <v>11136.0</v>
      </c>
      <c r="E36" s="49"/>
      <c r="F36" s="85">
        <v>61.0</v>
      </c>
      <c r="G36" s="113">
        <v>61.0</v>
      </c>
      <c r="H36" s="85">
        <v>182.55737704918033</v>
      </c>
      <c r="I36" s="188">
        <v>304.84</v>
      </c>
      <c r="J36" s="31" t="s">
        <v>452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46222.0</v>
      </c>
      <c r="B37" s="93"/>
      <c r="C37" s="84">
        <v>0.0</v>
      </c>
      <c r="D37" s="49"/>
      <c r="E37" s="49"/>
      <c r="F37" s="85">
        <v>0.0</v>
      </c>
      <c r="G37" s="94"/>
      <c r="H37" s="49"/>
      <c r="I37" s="188">
        <v>197.39</v>
      </c>
      <c r="J37" s="31" t="s">
        <v>457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46221.0</v>
      </c>
      <c r="B38" s="93"/>
      <c r="C38" s="84">
        <v>1377.0</v>
      </c>
      <c r="D38" s="85">
        <v>1377.0</v>
      </c>
      <c r="E38" s="49"/>
      <c r="F38" s="85">
        <v>6.0</v>
      </c>
      <c r="G38" s="113">
        <v>6.0</v>
      </c>
      <c r="H38" s="85">
        <v>229.5</v>
      </c>
      <c r="I38" s="188">
        <v>51.43</v>
      </c>
      <c r="J38" s="31" t="s">
        <v>451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46220.0</v>
      </c>
      <c r="B39" s="93"/>
      <c r="C39" s="84">
        <v>9221.2</v>
      </c>
      <c r="D39" s="85">
        <v>9221.2</v>
      </c>
      <c r="E39" s="49"/>
      <c r="F39" s="85">
        <v>45.0</v>
      </c>
      <c r="G39" s="113">
        <v>45.0</v>
      </c>
      <c r="H39" s="85">
        <v>204.91555555555558</v>
      </c>
      <c r="I39" s="188">
        <v>1092.72</v>
      </c>
      <c r="J39" s="31" t="s">
        <v>454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46219.0</v>
      </c>
      <c r="B40" s="93"/>
      <c r="C40" s="84">
        <v>11137.2</v>
      </c>
      <c r="D40" s="85">
        <v>11137.2</v>
      </c>
      <c r="E40" s="49"/>
      <c r="F40" s="85">
        <v>50.0</v>
      </c>
      <c r="G40" s="113">
        <v>50.0</v>
      </c>
      <c r="H40" s="85">
        <v>222.74400000000003</v>
      </c>
      <c r="I40" s="188">
        <v>573.83</v>
      </c>
      <c r="J40" s="31" t="s">
        <v>455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46218.0</v>
      </c>
      <c r="B41" s="93"/>
      <c r="C41" s="84">
        <v>8454.4</v>
      </c>
      <c r="D41" s="85">
        <v>8454.4</v>
      </c>
      <c r="E41" s="49"/>
      <c r="F41" s="85">
        <v>44.0</v>
      </c>
      <c r="G41" s="113">
        <v>44.0</v>
      </c>
      <c r="H41" s="85">
        <v>192.14545454545453</v>
      </c>
      <c r="I41" s="188">
        <v>160.54</v>
      </c>
      <c r="J41" s="31" t="s">
        <v>456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46217.0</v>
      </c>
      <c r="B42" s="93"/>
      <c r="C42" s="84">
        <v>6565.6</v>
      </c>
      <c r="D42" s="85">
        <v>6565.6</v>
      </c>
      <c r="E42" s="49"/>
      <c r="F42" s="85">
        <v>35.0</v>
      </c>
      <c r="G42" s="113">
        <v>35.0</v>
      </c>
      <c r="H42" s="85">
        <v>187.58857142857144</v>
      </c>
      <c r="I42" s="188">
        <v>1007.87</v>
      </c>
      <c r="J42" s="31" t="s">
        <v>453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46216.0</v>
      </c>
      <c r="B43" s="93"/>
      <c r="C43" s="84">
        <v>8129.55</v>
      </c>
      <c r="D43" s="85">
        <v>8129.55</v>
      </c>
      <c r="E43" s="49"/>
      <c r="F43" s="85">
        <v>37.0</v>
      </c>
      <c r="G43" s="113">
        <v>37.0</v>
      </c>
      <c r="H43" s="85">
        <v>219.71756756756758</v>
      </c>
      <c r="I43" s="188">
        <v>0.0</v>
      </c>
      <c r="J43" s="31" t="s">
        <v>452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46214.0</v>
      </c>
      <c r="B44" s="93"/>
      <c r="C44" s="84">
        <v>1618.8</v>
      </c>
      <c r="D44" s="85">
        <v>1618.8</v>
      </c>
      <c r="E44" s="49"/>
      <c r="F44" s="85">
        <v>8.0</v>
      </c>
      <c r="G44" s="113">
        <v>8.0</v>
      </c>
      <c r="H44" s="85">
        <v>202.35</v>
      </c>
      <c r="I44" s="188">
        <v>145.26</v>
      </c>
      <c r="J44" s="31" t="s">
        <v>451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46213.0</v>
      </c>
      <c r="B45" s="93"/>
      <c r="C45" s="84">
        <v>8805.0</v>
      </c>
      <c r="D45" s="85">
        <v>8805.0</v>
      </c>
      <c r="E45" s="49"/>
      <c r="F45" s="85">
        <v>45.0</v>
      </c>
      <c r="G45" s="113">
        <v>45.0</v>
      </c>
      <c r="H45" s="85">
        <v>195.66666666666666</v>
      </c>
      <c r="I45" s="188">
        <v>673.57</v>
      </c>
      <c r="J45" s="31" t="s">
        <v>454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46212.0</v>
      </c>
      <c r="B46" s="84">
        <v>300.0</v>
      </c>
      <c r="C46" s="84">
        <v>10249.6</v>
      </c>
      <c r="D46" s="85">
        <v>10549.6</v>
      </c>
      <c r="E46" s="85">
        <v>1.0</v>
      </c>
      <c r="F46" s="85">
        <v>57.0</v>
      </c>
      <c r="G46" s="113">
        <v>58.0</v>
      </c>
      <c r="H46" s="85">
        <v>181.8896551724138</v>
      </c>
      <c r="I46" s="188">
        <v>183.39</v>
      </c>
      <c r="J46" s="31" t="s">
        <v>455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46210.0</v>
      </c>
      <c r="B47" s="84">
        <v>290.0</v>
      </c>
      <c r="C47" s="84">
        <v>8024.0</v>
      </c>
      <c r="D47" s="85">
        <v>8314.0</v>
      </c>
      <c r="E47" s="85">
        <v>1.0</v>
      </c>
      <c r="F47" s="85">
        <v>45.0</v>
      </c>
      <c r="G47" s="113">
        <v>46.0</v>
      </c>
      <c r="H47" s="85">
        <v>180.7391304347826</v>
      </c>
      <c r="I47" s="188">
        <v>523.74</v>
      </c>
      <c r="J47" s="31" t="s">
        <v>453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46209.0</v>
      </c>
      <c r="B48" s="93"/>
      <c r="C48" s="84">
        <v>7712.0</v>
      </c>
      <c r="D48" s="85">
        <v>7712.0</v>
      </c>
      <c r="E48" s="49"/>
      <c r="F48" s="85">
        <v>37.0</v>
      </c>
      <c r="G48" s="113">
        <v>37.0</v>
      </c>
      <c r="H48" s="85">
        <v>208.43243243243242</v>
      </c>
      <c r="I48" s="188">
        <v>356.58</v>
      </c>
      <c r="J48" s="31" t="s">
        <v>452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46208.0</v>
      </c>
      <c r="B49" s="93"/>
      <c r="C49" s="84">
        <v>0.0</v>
      </c>
      <c r="D49" s="49"/>
      <c r="E49" s="49"/>
      <c r="F49" s="85">
        <v>0.0</v>
      </c>
      <c r="G49" s="94"/>
      <c r="H49" s="49"/>
      <c r="I49" s="188">
        <v>225.09</v>
      </c>
      <c r="J49" s="31" t="s">
        <v>457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46207.0</v>
      </c>
      <c r="B50" s="93"/>
      <c r="C50" s="84">
        <v>2810.8</v>
      </c>
      <c r="D50" s="85">
        <v>2810.8</v>
      </c>
      <c r="E50" s="49"/>
      <c r="F50" s="85">
        <v>17.0</v>
      </c>
      <c r="G50" s="113">
        <v>17.0</v>
      </c>
      <c r="H50" s="85">
        <v>165.34117647058824</v>
      </c>
      <c r="I50" s="188">
        <v>36.57</v>
      </c>
      <c r="J50" s="31" t="s">
        <v>451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46206.0</v>
      </c>
      <c r="B51" s="93"/>
      <c r="C51" s="84">
        <v>10380.8</v>
      </c>
      <c r="D51" s="85">
        <v>10380.8</v>
      </c>
      <c r="E51" s="49"/>
      <c r="F51" s="85">
        <v>58.0</v>
      </c>
      <c r="G51" s="113">
        <v>58.0</v>
      </c>
      <c r="H51" s="85">
        <v>178.97931034482758</v>
      </c>
      <c r="I51" s="188">
        <v>219.75</v>
      </c>
      <c r="J51" s="31" t="s">
        <v>454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46205.0</v>
      </c>
      <c r="B52" s="93"/>
      <c r="C52" s="84">
        <v>8447.6</v>
      </c>
      <c r="D52" s="85">
        <v>8447.6</v>
      </c>
      <c r="E52" s="49"/>
      <c r="F52" s="85">
        <v>50.0</v>
      </c>
      <c r="G52" s="113">
        <v>50.0</v>
      </c>
      <c r="H52" s="85">
        <v>168.952</v>
      </c>
      <c r="I52" s="188">
        <v>174.49</v>
      </c>
      <c r="J52" s="31" t="s">
        <v>455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46204.0</v>
      </c>
      <c r="B53" s="93"/>
      <c r="C53" s="84">
        <v>10685.8</v>
      </c>
      <c r="D53" s="85">
        <v>10685.8</v>
      </c>
      <c r="E53" s="49"/>
      <c r="F53" s="85">
        <v>56.0</v>
      </c>
      <c r="G53" s="113">
        <v>56.0</v>
      </c>
      <c r="H53" s="85">
        <v>190.81785714285712</v>
      </c>
      <c r="I53" s="188">
        <v>164.74</v>
      </c>
      <c r="J53" s="31" t="s">
        <v>456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46203.0</v>
      </c>
      <c r="B54" s="93"/>
      <c r="C54" s="84">
        <v>8551.0</v>
      </c>
      <c r="D54" s="85">
        <v>8551.0</v>
      </c>
      <c r="E54" s="49"/>
      <c r="F54" s="85">
        <v>38.0</v>
      </c>
      <c r="G54" s="113">
        <v>38.0</v>
      </c>
      <c r="H54" s="85">
        <v>225.02631578947367</v>
      </c>
      <c r="I54" s="188">
        <v>43.87</v>
      </c>
      <c r="J54" s="31" t="s">
        <v>453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46202.0</v>
      </c>
      <c r="B55" s="93"/>
      <c r="C55" s="84">
        <v>10220.8</v>
      </c>
      <c r="D55" s="85">
        <v>10220.8</v>
      </c>
      <c r="E55" s="49"/>
      <c r="F55" s="85">
        <v>40.0</v>
      </c>
      <c r="G55" s="113">
        <v>40.0</v>
      </c>
      <c r="H55" s="85">
        <v>255.51999999999998</v>
      </c>
      <c r="I55" s="188">
        <v>622.51</v>
      </c>
      <c r="J55" s="31" t="s">
        <v>452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46201.0</v>
      </c>
      <c r="B56" s="93"/>
      <c r="C56" s="84">
        <v>0.0</v>
      </c>
      <c r="D56" s="49"/>
      <c r="E56" s="49"/>
      <c r="F56" s="85">
        <v>0.0</v>
      </c>
      <c r="G56" s="94"/>
      <c r="H56" s="49"/>
      <c r="I56" s="188">
        <v>417.94</v>
      </c>
      <c r="J56" s="31" t="s">
        <v>457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46200.0</v>
      </c>
      <c r="B57" s="93"/>
      <c r="C57" s="84">
        <v>2419.0</v>
      </c>
      <c r="D57" s="85">
        <v>2419.0</v>
      </c>
      <c r="E57" s="49"/>
      <c r="F57" s="85">
        <v>14.0</v>
      </c>
      <c r="G57" s="113">
        <v>14.0</v>
      </c>
      <c r="H57" s="85">
        <v>172.78571428571428</v>
      </c>
      <c r="I57" s="188">
        <v>0.0</v>
      </c>
      <c r="J57" s="31" t="s">
        <v>451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46199.0</v>
      </c>
      <c r="B58" s="93"/>
      <c r="C58" s="84">
        <v>9954.2</v>
      </c>
      <c r="D58" s="85">
        <v>9954.2</v>
      </c>
      <c r="E58" s="49"/>
      <c r="F58" s="85">
        <v>43.0</v>
      </c>
      <c r="G58" s="113">
        <v>43.0</v>
      </c>
      <c r="H58" s="85">
        <v>231.49302325581397</v>
      </c>
      <c r="I58" s="188">
        <v>1140.53</v>
      </c>
      <c r="J58" s="31" t="s">
        <v>454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46198.0</v>
      </c>
      <c r="B59" s="93"/>
      <c r="C59" s="84">
        <v>8777.0</v>
      </c>
      <c r="D59" s="85">
        <v>8777.0</v>
      </c>
      <c r="E59" s="49"/>
      <c r="F59" s="85">
        <v>44.0</v>
      </c>
      <c r="G59" s="113">
        <v>44.0</v>
      </c>
      <c r="H59" s="85">
        <v>199.47727272727272</v>
      </c>
      <c r="I59" s="188">
        <v>377.9</v>
      </c>
      <c r="J59" s="31" t="s">
        <v>455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46197.0</v>
      </c>
      <c r="B60" s="93"/>
      <c r="C60" s="84">
        <v>9490.0</v>
      </c>
      <c r="D60" s="85">
        <v>9490.0</v>
      </c>
      <c r="E60" s="49"/>
      <c r="F60" s="85">
        <v>45.0</v>
      </c>
      <c r="G60" s="113">
        <v>45.0</v>
      </c>
      <c r="H60" s="85">
        <v>210.88888888888889</v>
      </c>
      <c r="I60" s="188">
        <v>530.32</v>
      </c>
      <c r="J60" s="31" t="s">
        <v>456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46196.0</v>
      </c>
      <c r="B61" s="93"/>
      <c r="C61" s="84">
        <v>7591.0</v>
      </c>
      <c r="D61" s="85">
        <v>7591.0</v>
      </c>
      <c r="E61" s="49"/>
      <c r="F61" s="85">
        <v>45.0</v>
      </c>
      <c r="G61" s="113">
        <v>45.0</v>
      </c>
      <c r="H61" s="85">
        <v>168.6888888888889</v>
      </c>
      <c r="I61" s="188">
        <v>268.23</v>
      </c>
      <c r="J61" s="31" t="s">
        <v>453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46195.0</v>
      </c>
      <c r="B62" s="93"/>
      <c r="C62" s="84">
        <v>7196.0</v>
      </c>
      <c r="D62" s="85">
        <v>7196.0</v>
      </c>
      <c r="E62" s="49"/>
      <c r="F62" s="85">
        <v>37.0</v>
      </c>
      <c r="G62" s="113">
        <v>37.0</v>
      </c>
      <c r="H62" s="85">
        <v>194.48648648648648</v>
      </c>
      <c r="I62" s="188">
        <v>33.66</v>
      </c>
      <c r="J62" s="31" t="s">
        <v>452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46194.0</v>
      </c>
      <c r="B63" s="93"/>
      <c r="C63" s="84">
        <v>0.0</v>
      </c>
      <c r="D63" s="49"/>
      <c r="E63" s="49"/>
      <c r="F63" s="85">
        <v>0.0</v>
      </c>
      <c r="G63" s="94"/>
      <c r="H63" s="49"/>
      <c r="I63" s="188">
        <v>184.28</v>
      </c>
      <c r="J63" s="31" t="s">
        <v>457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46193.0</v>
      </c>
      <c r="B64" s="93"/>
      <c r="C64" s="84">
        <v>1569.4</v>
      </c>
      <c r="D64" s="85">
        <v>1569.4</v>
      </c>
      <c r="E64" s="49"/>
      <c r="F64" s="85">
        <v>10.0</v>
      </c>
      <c r="G64" s="113">
        <v>10.0</v>
      </c>
      <c r="H64" s="85">
        <v>156.94</v>
      </c>
      <c r="I64" s="188">
        <v>0.0</v>
      </c>
      <c r="J64" s="31" t="s">
        <v>451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46192.0</v>
      </c>
      <c r="B65" s="93"/>
      <c r="C65" s="84">
        <v>9292.6</v>
      </c>
      <c r="D65" s="85">
        <v>9292.6</v>
      </c>
      <c r="E65" s="49"/>
      <c r="F65" s="85">
        <v>50.0</v>
      </c>
      <c r="G65" s="113">
        <v>50.0</v>
      </c>
      <c r="H65" s="85">
        <v>185.852</v>
      </c>
      <c r="I65" s="188">
        <v>296.53</v>
      </c>
      <c r="J65" s="31" t="s">
        <v>454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46191.0</v>
      </c>
      <c r="B66" s="84">
        <v>190.0</v>
      </c>
      <c r="C66" s="84">
        <v>11508.0</v>
      </c>
      <c r="D66" s="85">
        <v>11698.0</v>
      </c>
      <c r="E66" s="85">
        <v>1.0</v>
      </c>
      <c r="F66" s="85">
        <v>57.0</v>
      </c>
      <c r="G66" s="113">
        <v>58.0</v>
      </c>
      <c r="H66" s="85">
        <v>201.68965517241378</v>
      </c>
      <c r="I66" s="188">
        <v>864.1</v>
      </c>
      <c r="J66" s="31" t="s">
        <v>455</v>
      </c>
      <c r="K66" s="52"/>
      <c r="L66" s="158" t="s">
        <v>483</v>
      </c>
      <c r="M66" s="158" t="s">
        <v>484</v>
      </c>
      <c r="N66" s="159">
        <v>0.46</v>
      </c>
      <c r="O66" s="52"/>
      <c r="P66" s="41">
        <v>192.0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46190.0</v>
      </c>
      <c r="B67" s="93"/>
      <c r="C67" s="84">
        <v>11518.0</v>
      </c>
      <c r="D67" s="85">
        <v>11518.0</v>
      </c>
      <c r="E67" s="49"/>
      <c r="F67" s="85">
        <v>56.0</v>
      </c>
      <c r="G67" s="113">
        <v>56.0</v>
      </c>
      <c r="H67" s="85">
        <v>205.67857142857142</v>
      </c>
      <c r="I67" s="188">
        <v>0.0</v>
      </c>
      <c r="J67" s="31" t="s">
        <v>456</v>
      </c>
      <c r="K67" s="52"/>
      <c r="L67" s="158" t="s">
        <v>483</v>
      </c>
      <c r="M67" s="158" t="s">
        <v>499</v>
      </c>
      <c r="N67" s="159">
        <v>0.13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46189.0</v>
      </c>
      <c r="B68" s="84">
        <v>148.0</v>
      </c>
      <c r="C68" s="93"/>
      <c r="D68" s="85">
        <v>148.0</v>
      </c>
      <c r="E68" s="85">
        <v>1.0</v>
      </c>
      <c r="F68" s="49"/>
      <c r="G68" s="113">
        <v>1.0</v>
      </c>
      <c r="H68" s="85">
        <v>148.0</v>
      </c>
      <c r="I68" s="189"/>
      <c r="J68" s="31" t="s">
        <v>453</v>
      </c>
      <c r="K68" s="52"/>
      <c r="L68" s="158" t="s">
        <v>483</v>
      </c>
      <c r="M68" s="158" t="s">
        <v>486</v>
      </c>
      <c r="N68" s="159">
        <v>0.12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46187.0</v>
      </c>
      <c r="B69" s="93"/>
      <c r="C69" s="84">
        <v>0.0</v>
      </c>
      <c r="D69" s="49"/>
      <c r="E69" s="49"/>
      <c r="F69" s="85">
        <v>0.0</v>
      </c>
      <c r="G69" s="94"/>
      <c r="H69" s="49"/>
      <c r="I69" s="188">
        <v>1624.78</v>
      </c>
      <c r="J69" s="31" t="s">
        <v>457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46186.0</v>
      </c>
      <c r="B70" s="93"/>
      <c r="C70" s="84">
        <v>1547.0</v>
      </c>
      <c r="D70" s="85">
        <v>1547.0</v>
      </c>
      <c r="E70" s="49"/>
      <c r="F70" s="85">
        <v>9.0</v>
      </c>
      <c r="G70" s="113">
        <v>9.0</v>
      </c>
      <c r="H70" s="85">
        <v>171.88888888888889</v>
      </c>
      <c r="I70" s="188">
        <v>0.0</v>
      </c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46185.0</v>
      </c>
      <c r="B71" s="93"/>
      <c r="C71" s="84">
        <v>220.2</v>
      </c>
      <c r="D71" s="85">
        <v>220.2</v>
      </c>
      <c r="E71" s="49"/>
      <c r="F71" s="85">
        <v>2.0</v>
      </c>
      <c r="G71" s="113">
        <v>2.0</v>
      </c>
      <c r="H71" s="85">
        <v>110.1</v>
      </c>
      <c r="I71" s="188">
        <v>1154.14</v>
      </c>
      <c r="J71" s="31" t="s">
        <v>454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46184.0</v>
      </c>
      <c r="B72" s="93"/>
      <c r="C72" s="84">
        <v>9607.9</v>
      </c>
      <c r="D72" s="85">
        <v>9607.9</v>
      </c>
      <c r="E72" s="49"/>
      <c r="F72" s="85">
        <v>68.0</v>
      </c>
      <c r="G72" s="113">
        <v>68.0</v>
      </c>
      <c r="H72" s="85">
        <v>141.29264705882352</v>
      </c>
      <c r="I72" s="188">
        <v>257.59</v>
      </c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46183.0</v>
      </c>
      <c r="B73" s="93"/>
      <c r="C73" s="84">
        <v>9804.5</v>
      </c>
      <c r="D73" s="85">
        <v>9804.5</v>
      </c>
      <c r="E73" s="49"/>
      <c r="F73" s="85">
        <v>51.0</v>
      </c>
      <c r="G73" s="113">
        <v>51.0</v>
      </c>
      <c r="H73" s="85">
        <v>192.2450980392157</v>
      </c>
      <c r="I73" s="188">
        <v>202.57</v>
      </c>
      <c r="J73" s="31" t="s">
        <v>456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46182.0</v>
      </c>
      <c r="B74" s="93"/>
      <c r="C74" s="84">
        <v>10656.5</v>
      </c>
      <c r="D74" s="85">
        <v>10656.5</v>
      </c>
      <c r="E74" s="49"/>
      <c r="F74" s="85">
        <v>60.0</v>
      </c>
      <c r="G74" s="113">
        <v>60.0</v>
      </c>
      <c r="H74" s="85">
        <v>177.60833333333332</v>
      </c>
      <c r="I74" s="188">
        <v>0.0</v>
      </c>
      <c r="J74" s="31" t="s">
        <v>453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46181.0</v>
      </c>
      <c r="B75" s="93"/>
      <c r="C75" s="84">
        <v>7972.5</v>
      </c>
      <c r="D75" s="85">
        <v>7972.5</v>
      </c>
      <c r="E75" s="49"/>
      <c r="F75" s="85">
        <v>44.0</v>
      </c>
      <c r="G75" s="113">
        <v>44.0</v>
      </c>
      <c r="H75" s="85">
        <v>181.1931818181818</v>
      </c>
      <c r="I75" s="188">
        <v>207.44</v>
      </c>
      <c r="J75" s="31" t="s">
        <v>452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46180.0</v>
      </c>
      <c r="B76" s="93"/>
      <c r="C76" s="84">
        <v>0.0</v>
      </c>
      <c r="D76" s="49"/>
      <c r="E76" s="49"/>
      <c r="F76" s="85">
        <v>0.0</v>
      </c>
      <c r="G76" s="94"/>
      <c r="H76" s="49"/>
      <c r="I76" s="188">
        <v>416.52</v>
      </c>
      <c r="J76" s="31" t="s">
        <v>457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46179.0</v>
      </c>
      <c r="B77" s="93"/>
      <c r="C77" s="84">
        <v>1670.5</v>
      </c>
      <c r="D77" s="85">
        <v>1670.5</v>
      </c>
      <c r="E77" s="49"/>
      <c r="F77" s="85">
        <v>13.0</v>
      </c>
      <c r="G77" s="113">
        <v>13.0</v>
      </c>
      <c r="H77" s="85">
        <v>128.5</v>
      </c>
      <c r="I77" s="188">
        <v>105.93</v>
      </c>
      <c r="J77" s="31" t="s">
        <v>451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46178.0</v>
      </c>
      <c r="B78" s="93"/>
      <c r="C78" s="84">
        <v>10373.9</v>
      </c>
      <c r="D78" s="85">
        <v>10373.9</v>
      </c>
      <c r="E78" s="49"/>
      <c r="F78" s="85">
        <v>51.0</v>
      </c>
      <c r="G78" s="113">
        <v>51.0</v>
      </c>
      <c r="H78" s="85">
        <v>203.40980392156862</v>
      </c>
      <c r="I78" s="188">
        <v>0.0</v>
      </c>
      <c r="J78" s="31" t="s">
        <v>454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46177.0</v>
      </c>
      <c r="B79" s="84">
        <v>306.0</v>
      </c>
      <c r="C79" s="84">
        <v>10501.8</v>
      </c>
      <c r="D79" s="85">
        <v>10807.8</v>
      </c>
      <c r="E79" s="85">
        <v>1.0</v>
      </c>
      <c r="F79" s="85">
        <v>57.0</v>
      </c>
      <c r="G79" s="113">
        <v>58.0</v>
      </c>
      <c r="H79" s="85">
        <v>186.34137931034482</v>
      </c>
      <c r="I79" s="188">
        <v>62.29</v>
      </c>
      <c r="J79" s="31" t="s">
        <v>455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46176.0</v>
      </c>
      <c r="B80" s="84">
        <v>300.0</v>
      </c>
      <c r="C80" s="93"/>
      <c r="D80" s="85">
        <v>300.0</v>
      </c>
      <c r="E80" s="85">
        <v>1.0</v>
      </c>
      <c r="F80" s="49"/>
      <c r="G80" s="113">
        <v>1.0</v>
      </c>
      <c r="H80" s="85">
        <v>300.0</v>
      </c>
      <c r="I80" s="189"/>
      <c r="J80" s="31" t="s">
        <v>456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46174.0</v>
      </c>
      <c r="B81" s="84">
        <v>196.0</v>
      </c>
      <c r="C81" s="93"/>
      <c r="D81" s="85">
        <v>196.0</v>
      </c>
      <c r="E81" s="85">
        <v>2.0</v>
      </c>
      <c r="F81" s="49"/>
      <c r="G81" s="113">
        <v>2.0</v>
      </c>
      <c r="H81" s="85">
        <v>98.0</v>
      </c>
      <c r="I81" s="189"/>
      <c r="J81" s="31" t="s">
        <v>452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46172.0</v>
      </c>
      <c r="B82" s="93"/>
      <c r="C82" s="84">
        <v>2351.5</v>
      </c>
      <c r="D82" s="85">
        <v>2351.5</v>
      </c>
      <c r="E82" s="49"/>
      <c r="F82" s="85">
        <v>20.0</v>
      </c>
      <c r="G82" s="113">
        <v>20.0</v>
      </c>
      <c r="H82" s="85">
        <v>117.575</v>
      </c>
      <c r="I82" s="188">
        <v>133.67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46171.0</v>
      </c>
      <c r="B83" s="84">
        <v>250.0</v>
      </c>
      <c r="C83" s="84">
        <v>11486.3</v>
      </c>
      <c r="D83" s="85">
        <v>11736.3</v>
      </c>
      <c r="E83" s="85">
        <v>1.0</v>
      </c>
      <c r="F83" s="85">
        <v>58.0</v>
      </c>
      <c r="G83" s="113">
        <v>59.0</v>
      </c>
      <c r="H83" s="85">
        <v>198.92033898305084</v>
      </c>
      <c r="I83" s="188">
        <v>205.73</v>
      </c>
      <c r="J83" s="31" t="s">
        <v>454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46170.0</v>
      </c>
      <c r="B84" s="84">
        <v>103.0</v>
      </c>
      <c r="C84" s="84">
        <v>12624.7</v>
      </c>
      <c r="D84" s="85">
        <v>12727.7</v>
      </c>
      <c r="E84" s="85">
        <v>1.0</v>
      </c>
      <c r="F84" s="85">
        <v>64.0</v>
      </c>
      <c r="G84" s="113">
        <v>65.0</v>
      </c>
      <c r="H84" s="85">
        <v>195.81076923076924</v>
      </c>
      <c r="I84" s="188">
        <v>30.55</v>
      </c>
      <c r="J84" s="31" t="s">
        <v>455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46169.0</v>
      </c>
      <c r="B85" s="93"/>
      <c r="C85" s="84">
        <v>12031.0</v>
      </c>
      <c r="D85" s="85">
        <v>12031.0</v>
      </c>
      <c r="E85" s="49"/>
      <c r="F85" s="85">
        <v>60.0</v>
      </c>
      <c r="G85" s="113">
        <v>60.0</v>
      </c>
      <c r="H85" s="85">
        <v>200.51666666666668</v>
      </c>
      <c r="I85" s="188">
        <v>184.67</v>
      </c>
      <c r="J85" s="31" t="s">
        <v>456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46168.0</v>
      </c>
      <c r="B86" s="93"/>
      <c r="C86" s="84">
        <v>11465.3</v>
      </c>
      <c r="D86" s="85">
        <v>11465.3</v>
      </c>
      <c r="E86" s="49"/>
      <c r="F86" s="85">
        <v>58.0</v>
      </c>
      <c r="G86" s="113">
        <v>58.0</v>
      </c>
      <c r="H86" s="85">
        <v>197.67758620689654</v>
      </c>
      <c r="I86" s="188">
        <v>103.92</v>
      </c>
      <c r="J86" s="31" t="s">
        <v>453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46166.0</v>
      </c>
      <c r="B87" s="93"/>
      <c r="C87" s="84">
        <v>0.0</v>
      </c>
      <c r="D87" s="49"/>
      <c r="E87" s="49"/>
      <c r="F87" s="85">
        <v>1.0</v>
      </c>
      <c r="G87" s="113">
        <v>1.0</v>
      </c>
      <c r="H87" s="85">
        <v>0.0</v>
      </c>
      <c r="I87" s="188">
        <v>203.12</v>
      </c>
      <c r="J87" s="31" t="s">
        <v>457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46165.0</v>
      </c>
      <c r="B88" s="93"/>
      <c r="C88" s="84">
        <v>1071.9</v>
      </c>
      <c r="D88" s="85">
        <v>1071.9</v>
      </c>
      <c r="E88" s="49"/>
      <c r="F88" s="85">
        <v>8.0</v>
      </c>
      <c r="G88" s="113">
        <v>8.0</v>
      </c>
      <c r="H88" s="85">
        <v>133.9875</v>
      </c>
      <c r="I88" s="188">
        <v>246.29</v>
      </c>
      <c r="J88" s="31" t="s">
        <v>451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46164.0</v>
      </c>
      <c r="B89" s="93"/>
      <c r="C89" s="84">
        <v>10618.7</v>
      </c>
      <c r="D89" s="85">
        <v>10618.7</v>
      </c>
      <c r="E89" s="49"/>
      <c r="F89" s="85">
        <v>54.0</v>
      </c>
      <c r="G89" s="113">
        <v>54.0</v>
      </c>
      <c r="H89" s="85">
        <v>196.6425925925926</v>
      </c>
      <c r="I89" s="188">
        <v>504.09</v>
      </c>
      <c r="J89" s="31" t="s">
        <v>454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46163.0</v>
      </c>
      <c r="B90" s="84">
        <v>198.0</v>
      </c>
      <c r="C90" s="84">
        <v>9159.0</v>
      </c>
      <c r="D90" s="85">
        <v>9357.0</v>
      </c>
      <c r="E90" s="85">
        <v>1.0</v>
      </c>
      <c r="F90" s="85">
        <v>51.0</v>
      </c>
      <c r="G90" s="113">
        <v>52.0</v>
      </c>
      <c r="H90" s="85">
        <v>179.94230769230768</v>
      </c>
      <c r="I90" s="188">
        <v>747.05</v>
      </c>
      <c r="J90" s="31" t="s">
        <v>455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46162.0</v>
      </c>
      <c r="B91" s="93"/>
      <c r="C91" s="84">
        <v>11623.0</v>
      </c>
      <c r="D91" s="85">
        <v>11623.0</v>
      </c>
      <c r="E91" s="49"/>
      <c r="F91" s="85">
        <v>61.0</v>
      </c>
      <c r="G91" s="113">
        <v>61.0</v>
      </c>
      <c r="H91" s="85">
        <v>190.54098360655738</v>
      </c>
      <c r="I91" s="188">
        <v>0.0</v>
      </c>
      <c r="J91" s="31" t="s">
        <v>456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46161.0</v>
      </c>
      <c r="B92" s="84">
        <v>198.0</v>
      </c>
      <c r="C92" s="84">
        <v>10299.0</v>
      </c>
      <c r="D92" s="85">
        <v>10497.0</v>
      </c>
      <c r="E92" s="85">
        <v>2.0</v>
      </c>
      <c r="F92" s="85">
        <v>53.0</v>
      </c>
      <c r="G92" s="113">
        <v>55.0</v>
      </c>
      <c r="H92" s="85">
        <v>190.85454545454544</v>
      </c>
      <c r="I92" s="188">
        <v>0.0</v>
      </c>
      <c r="J92" s="31" t="s">
        <v>453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46160.0</v>
      </c>
      <c r="B93" s="84">
        <v>678.0</v>
      </c>
      <c r="C93" s="84">
        <v>12797.6</v>
      </c>
      <c r="D93" s="85">
        <v>13475.6</v>
      </c>
      <c r="E93" s="85">
        <v>2.0</v>
      </c>
      <c r="F93" s="85">
        <v>66.0</v>
      </c>
      <c r="G93" s="113">
        <v>68.0</v>
      </c>
      <c r="H93" s="85">
        <v>198.17058823529413</v>
      </c>
      <c r="I93" s="188">
        <v>41.58</v>
      </c>
      <c r="J93" s="31" t="s">
        <v>452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46158.0</v>
      </c>
      <c r="B94" s="93"/>
      <c r="C94" s="84">
        <v>1991.4</v>
      </c>
      <c r="D94" s="85">
        <v>1991.4</v>
      </c>
      <c r="E94" s="49"/>
      <c r="F94" s="85">
        <v>18.0</v>
      </c>
      <c r="G94" s="113">
        <v>18.0</v>
      </c>
      <c r="H94" s="85">
        <v>110.63333333333334</v>
      </c>
      <c r="I94" s="188">
        <v>0.0</v>
      </c>
      <c r="J94" s="31" t="s">
        <v>451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46157.0</v>
      </c>
      <c r="B95" s="84">
        <v>230.0</v>
      </c>
      <c r="C95" s="84">
        <v>12851.9</v>
      </c>
      <c r="D95" s="85">
        <v>13081.9</v>
      </c>
      <c r="E95" s="85">
        <v>1.0</v>
      </c>
      <c r="F95" s="85">
        <v>69.0</v>
      </c>
      <c r="G95" s="113">
        <v>70.0</v>
      </c>
      <c r="H95" s="85">
        <v>186.8842857142857</v>
      </c>
      <c r="I95" s="188">
        <v>907.64</v>
      </c>
      <c r="J95" s="31" t="s">
        <v>454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46156.0</v>
      </c>
      <c r="B96" s="84">
        <v>200.0</v>
      </c>
      <c r="C96" s="84">
        <v>8739.3</v>
      </c>
      <c r="D96" s="85">
        <v>8939.3</v>
      </c>
      <c r="E96" s="85">
        <v>1.0</v>
      </c>
      <c r="F96" s="85">
        <v>44.0</v>
      </c>
      <c r="G96" s="113">
        <v>45.0</v>
      </c>
      <c r="H96" s="85">
        <v>198.6511111111111</v>
      </c>
      <c r="I96" s="188">
        <v>180.73</v>
      </c>
      <c r="J96" s="31" t="s">
        <v>455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46155.0</v>
      </c>
      <c r="B97" s="84">
        <v>300.0</v>
      </c>
      <c r="C97" s="84">
        <v>7905.0</v>
      </c>
      <c r="D97" s="85">
        <v>8205.0</v>
      </c>
      <c r="E97" s="85">
        <v>1.0</v>
      </c>
      <c r="F97" s="85">
        <v>47.0</v>
      </c>
      <c r="G97" s="113">
        <v>48.0</v>
      </c>
      <c r="H97" s="85">
        <v>170.9375</v>
      </c>
      <c r="I97" s="188">
        <v>391.97</v>
      </c>
      <c r="J97" s="31" t="s">
        <v>456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46154.0</v>
      </c>
      <c r="B98" s="84">
        <v>98.0</v>
      </c>
      <c r="C98" s="84">
        <v>8574.0</v>
      </c>
      <c r="D98" s="85">
        <v>8672.0</v>
      </c>
      <c r="E98" s="85">
        <v>1.0</v>
      </c>
      <c r="F98" s="85">
        <v>47.0</v>
      </c>
      <c r="G98" s="113">
        <v>48.0</v>
      </c>
      <c r="H98" s="85">
        <v>180.66666666666666</v>
      </c>
      <c r="I98" s="188">
        <v>0.0</v>
      </c>
      <c r="J98" s="31" t="s">
        <v>453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46153.0</v>
      </c>
      <c r="B99" s="84">
        <v>360.0</v>
      </c>
      <c r="C99" s="84">
        <v>1292.0</v>
      </c>
      <c r="D99" s="85">
        <v>1652.0</v>
      </c>
      <c r="E99" s="85">
        <v>3.0</v>
      </c>
      <c r="F99" s="85">
        <v>8.0</v>
      </c>
      <c r="G99" s="113">
        <v>11.0</v>
      </c>
      <c r="H99" s="85">
        <v>150.1818181818182</v>
      </c>
      <c r="I99" s="188">
        <v>142.44</v>
      </c>
      <c r="J99" s="31" t="s">
        <v>452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46151.0</v>
      </c>
      <c r="B100" s="93"/>
      <c r="C100" s="84">
        <v>40.0</v>
      </c>
      <c r="D100" s="85">
        <v>40.0</v>
      </c>
      <c r="E100" s="49"/>
      <c r="F100" s="85">
        <v>1.0</v>
      </c>
      <c r="G100" s="113">
        <v>1.0</v>
      </c>
      <c r="H100" s="85">
        <v>40.0</v>
      </c>
      <c r="I100" s="188">
        <v>70.72</v>
      </c>
      <c r="J100" s="31" t="s">
        <v>451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46150.0</v>
      </c>
      <c r="B101" s="84">
        <v>58.0</v>
      </c>
      <c r="C101" s="84">
        <v>7844.6</v>
      </c>
      <c r="D101" s="85">
        <v>7902.6</v>
      </c>
      <c r="E101" s="85">
        <v>1.0</v>
      </c>
      <c r="F101" s="85">
        <v>44.0</v>
      </c>
      <c r="G101" s="113">
        <v>45.0</v>
      </c>
      <c r="H101" s="85">
        <v>175.61333333333334</v>
      </c>
      <c r="I101" s="188">
        <v>275.71</v>
      </c>
      <c r="J101" s="31" t="s">
        <v>454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46149.0</v>
      </c>
      <c r="B102" s="84">
        <v>360.0</v>
      </c>
      <c r="C102" s="84">
        <v>12211.4</v>
      </c>
      <c r="D102" s="85">
        <v>12571.4</v>
      </c>
      <c r="E102" s="85">
        <v>1.0</v>
      </c>
      <c r="F102" s="85">
        <v>61.0</v>
      </c>
      <c r="G102" s="113">
        <v>62.0</v>
      </c>
      <c r="H102" s="85">
        <v>202.76451612903224</v>
      </c>
      <c r="I102" s="188">
        <v>721.69</v>
      </c>
      <c r="J102" s="31" t="s">
        <v>455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46148.0</v>
      </c>
      <c r="B103" s="84">
        <v>180.0</v>
      </c>
      <c r="C103" s="84">
        <v>11173.8</v>
      </c>
      <c r="D103" s="85">
        <v>11353.8</v>
      </c>
      <c r="E103" s="85">
        <v>1.0</v>
      </c>
      <c r="F103" s="85">
        <v>58.0</v>
      </c>
      <c r="G103" s="113">
        <v>59.0</v>
      </c>
      <c r="H103" s="85">
        <v>192.4372881355932</v>
      </c>
      <c r="I103" s="188">
        <v>128.96</v>
      </c>
      <c r="J103" s="31" t="s">
        <v>456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46147.0</v>
      </c>
      <c r="B104" s="84">
        <v>228.0</v>
      </c>
      <c r="C104" s="84">
        <v>8335.0</v>
      </c>
      <c r="D104" s="85">
        <v>8563.0</v>
      </c>
      <c r="E104" s="85">
        <v>1.0</v>
      </c>
      <c r="F104" s="85">
        <v>44.0</v>
      </c>
      <c r="G104" s="113">
        <v>45.0</v>
      </c>
      <c r="H104" s="85">
        <v>190.2888888888889</v>
      </c>
      <c r="I104" s="188">
        <v>926.31</v>
      </c>
      <c r="J104" s="31" t="s">
        <v>453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46146.0</v>
      </c>
      <c r="B105" s="93"/>
      <c r="C105" s="84">
        <v>11225.0</v>
      </c>
      <c r="D105" s="85">
        <v>11225.0</v>
      </c>
      <c r="E105" s="49"/>
      <c r="F105" s="85">
        <v>53.0</v>
      </c>
      <c r="G105" s="113">
        <v>53.0</v>
      </c>
      <c r="H105" s="85">
        <v>211.79245283018867</v>
      </c>
      <c r="I105" s="188">
        <v>0.0</v>
      </c>
      <c r="J105" s="31" t="s">
        <v>452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46144.0</v>
      </c>
      <c r="B106" s="93"/>
      <c r="C106" s="84">
        <v>155.0</v>
      </c>
      <c r="D106" s="85">
        <v>155.0</v>
      </c>
      <c r="E106" s="49"/>
      <c r="F106" s="85">
        <v>4.0</v>
      </c>
      <c r="G106" s="113">
        <v>4.0</v>
      </c>
      <c r="H106" s="85">
        <v>38.75</v>
      </c>
      <c r="I106" s="188">
        <v>0.0</v>
      </c>
      <c r="J106" s="31" t="s">
        <v>451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46142.0</v>
      </c>
      <c r="B107" s="93"/>
      <c r="C107" s="84">
        <v>10095.0</v>
      </c>
      <c r="D107" s="85">
        <v>10095.0</v>
      </c>
      <c r="E107" s="49"/>
      <c r="F107" s="85">
        <v>57.0</v>
      </c>
      <c r="G107" s="113">
        <v>57.0</v>
      </c>
      <c r="H107" s="85">
        <v>177.10526315789474</v>
      </c>
      <c r="I107" s="188">
        <v>1152.36</v>
      </c>
      <c r="J107" s="31" t="s">
        <v>455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46141.0</v>
      </c>
      <c r="B108" s="93"/>
      <c r="C108" s="84">
        <v>11024.8</v>
      </c>
      <c r="D108" s="85">
        <v>11024.8</v>
      </c>
      <c r="E108" s="49"/>
      <c r="F108" s="85">
        <v>53.0</v>
      </c>
      <c r="G108" s="113">
        <v>53.0</v>
      </c>
      <c r="H108" s="85">
        <v>208.01509433962264</v>
      </c>
      <c r="I108" s="188">
        <v>501.99</v>
      </c>
      <c r="J108" s="31" t="s">
        <v>456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46140.0</v>
      </c>
      <c r="B109" s="93"/>
      <c r="C109" s="84">
        <v>10547.4</v>
      </c>
      <c r="D109" s="85">
        <v>10547.4</v>
      </c>
      <c r="E109" s="49"/>
      <c r="F109" s="85">
        <v>48.0</v>
      </c>
      <c r="G109" s="113">
        <v>48.0</v>
      </c>
      <c r="H109" s="85">
        <v>219.73749999999998</v>
      </c>
      <c r="I109" s="188">
        <v>917.72</v>
      </c>
      <c r="J109" s="31" t="s">
        <v>453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46139.0</v>
      </c>
      <c r="B110" s="93"/>
      <c r="C110" s="84">
        <v>8433.4</v>
      </c>
      <c r="D110" s="85">
        <v>8433.4</v>
      </c>
      <c r="E110" s="49"/>
      <c r="F110" s="85">
        <v>47.0</v>
      </c>
      <c r="G110" s="113">
        <v>47.0</v>
      </c>
      <c r="H110" s="85">
        <v>179.4340425531915</v>
      </c>
      <c r="I110" s="188">
        <v>624.5</v>
      </c>
      <c r="J110" s="31" t="s">
        <v>452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46138.0</v>
      </c>
      <c r="B111" s="93"/>
      <c r="C111" s="84">
        <v>0.0</v>
      </c>
      <c r="D111" s="49"/>
      <c r="E111" s="49"/>
      <c r="F111" s="85">
        <v>0.0</v>
      </c>
      <c r="G111" s="94"/>
      <c r="H111" s="49"/>
      <c r="I111" s="188">
        <v>2344.39</v>
      </c>
      <c r="J111" s="31" t="s">
        <v>457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46137.0</v>
      </c>
      <c r="B112" s="84">
        <v>292.0</v>
      </c>
      <c r="C112" s="84">
        <v>1391.0</v>
      </c>
      <c r="D112" s="85">
        <v>1683.0</v>
      </c>
      <c r="E112" s="85">
        <v>1.0</v>
      </c>
      <c r="F112" s="85">
        <v>9.0</v>
      </c>
      <c r="G112" s="113">
        <v>10.0</v>
      </c>
      <c r="H112" s="85">
        <v>168.3</v>
      </c>
      <c r="I112" s="188">
        <v>72.04</v>
      </c>
      <c r="J112" s="31" t="s">
        <v>451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46136.0</v>
      </c>
      <c r="B113" s="84">
        <v>310.0</v>
      </c>
      <c r="C113" s="84">
        <v>10167.0</v>
      </c>
      <c r="D113" s="85">
        <v>10477.0</v>
      </c>
      <c r="E113" s="85">
        <v>2.0</v>
      </c>
      <c r="F113" s="85">
        <v>53.0</v>
      </c>
      <c r="G113" s="113">
        <v>55.0</v>
      </c>
      <c r="H113" s="85">
        <v>190.4909090909091</v>
      </c>
      <c r="I113" s="188">
        <v>129.21</v>
      </c>
      <c r="J113" s="31" t="s">
        <v>454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46135.0</v>
      </c>
      <c r="B114" s="84">
        <v>160.0</v>
      </c>
      <c r="C114" s="93"/>
      <c r="D114" s="85">
        <v>160.0</v>
      </c>
      <c r="E114" s="85">
        <v>1.0</v>
      </c>
      <c r="F114" s="49"/>
      <c r="G114" s="113">
        <v>1.0</v>
      </c>
      <c r="H114" s="85">
        <v>160.0</v>
      </c>
      <c r="I114" s="189"/>
      <c r="J114" s="31" t="s">
        <v>455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46134.0</v>
      </c>
      <c r="B115" s="84">
        <v>196.0</v>
      </c>
      <c r="C115" s="84">
        <v>11423.5</v>
      </c>
      <c r="D115" s="85">
        <v>11619.5</v>
      </c>
      <c r="E115" s="85">
        <v>1.0</v>
      </c>
      <c r="F115" s="85">
        <v>60.0</v>
      </c>
      <c r="G115" s="113">
        <v>61.0</v>
      </c>
      <c r="H115" s="85">
        <v>190.48360655737704</v>
      </c>
      <c r="I115" s="188">
        <v>279.89</v>
      </c>
      <c r="J115" s="31" t="s">
        <v>456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46133.0</v>
      </c>
      <c r="B116" s="93"/>
      <c r="C116" s="84">
        <v>10111.0</v>
      </c>
      <c r="D116" s="85">
        <v>10111.0</v>
      </c>
      <c r="E116" s="49"/>
      <c r="F116" s="85">
        <v>49.0</v>
      </c>
      <c r="G116" s="113">
        <v>49.0</v>
      </c>
      <c r="H116" s="85">
        <v>206.3469387755102</v>
      </c>
      <c r="I116" s="188">
        <v>248.97</v>
      </c>
      <c r="J116" s="31" t="s">
        <v>453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46132.0</v>
      </c>
      <c r="B117" s="84">
        <v>300.0</v>
      </c>
      <c r="C117" s="84">
        <v>10042.5</v>
      </c>
      <c r="D117" s="85">
        <v>10342.5</v>
      </c>
      <c r="E117" s="85">
        <v>1.0</v>
      </c>
      <c r="F117" s="85">
        <v>55.0</v>
      </c>
      <c r="G117" s="113">
        <v>56.0</v>
      </c>
      <c r="H117" s="85">
        <v>184.6875</v>
      </c>
      <c r="I117" s="188">
        <v>0.0</v>
      </c>
      <c r="J117" s="31" t="s">
        <v>452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46131.0</v>
      </c>
      <c r="B118" s="93"/>
      <c r="C118" s="84">
        <v>0.0</v>
      </c>
      <c r="D118" s="49"/>
      <c r="E118" s="49"/>
      <c r="F118" s="85">
        <v>0.0</v>
      </c>
      <c r="G118" s="94"/>
      <c r="H118" s="49"/>
      <c r="I118" s="188">
        <v>116.99</v>
      </c>
      <c r="J118" s="31" t="s">
        <v>457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46130.0</v>
      </c>
      <c r="B119" s="93"/>
      <c r="C119" s="84">
        <v>1285.8</v>
      </c>
      <c r="D119" s="85">
        <v>1285.8</v>
      </c>
      <c r="E119" s="49"/>
      <c r="F119" s="85">
        <v>11.0</v>
      </c>
      <c r="G119" s="113">
        <v>11.0</v>
      </c>
      <c r="H119" s="85">
        <v>116.89090909090909</v>
      </c>
      <c r="I119" s="188">
        <v>0.0</v>
      </c>
      <c r="J119" s="31" t="s">
        <v>451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46129.0</v>
      </c>
      <c r="B120" s="84">
        <v>98.0</v>
      </c>
      <c r="C120" s="84">
        <v>8867.2</v>
      </c>
      <c r="D120" s="85">
        <v>8965.2</v>
      </c>
      <c r="E120" s="85">
        <v>1.0</v>
      </c>
      <c r="F120" s="85">
        <v>55.0</v>
      </c>
      <c r="G120" s="113">
        <v>56.0</v>
      </c>
      <c r="H120" s="85">
        <v>160.09285714285716</v>
      </c>
      <c r="I120" s="188">
        <v>239.36</v>
      </c>
      <c r="J120" s="31" t="s">
        <v>454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46128.0</v>
      </c>
      <c r="B121" s="84">
        <v>503.0</v>
      </c>
      <c r="C121" s="84">
        <v>9530.8</v>
      </c>
      <c r="D121" s="85">
        <v>10033.8</v>
      </c>
      <c r="E121" s="85">
        <v>2.0</v>
      </c>
      <c r="F121" s="85">
        <v>51.0</v>
      </c>
      <c r="G121" s="113">
        <v>53.0</v>
      </c>
      <c r="H121" s="85">
        <v>189.31698113207545</v>
      </c>
      <c r="I121" s="188">
        <v>190.89</v>
      </c>
      <c r="J121" s="31" t="s">
        <v>455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46127.0</v>
      </c>
      <c r="B122" s="84">
        <v>290.0</v>
      </c>
      <c r="C122" s="84">
        <v>11400.6</v>
      </c>
      <c r="D122" s="85">
        <v>11690.6</v>
      </c>
      <c r="E122" s="85">
        <v>1.0</v>
      </c>
      <c r="F122" s="85">
        <v>60.0</v>
      </c>
      <c r="G122" s="113">
        <v>61.0</v>
      </c>
      <c r="H122" s="85">
        <v>191.64918032786886</v>
      </c>
      <c r="I122" s="188">
        <v>571.42</v>
      </c>
      <c r="J122" s="31" t="s">
        <v>456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46126.0</v>
      </c>
      <c r="B123" s="84">
        <v>365.0</v>
      </c>
      <c r="C123" s="84">
        <v>7497.8</v>
      </c>
      <c r="D123" s="85">
        <v>7862.8</v>
      </c>
      <c r="E123" s="85">
        <v>3.0</v>
      </c>
      <c r="F123" s="85">
        <v>41.0</v>
      </c>
      <c r="G123" s="113">
        <v>44.0</v>
      </c>
      <c r="H123" s="85">
        <v>178.70000000000002</v>
      </c>
      <c r="I123" s="188">
        <v>0.0</v>
      </c>
      <c r="J123" s="31" t="s">
        <v>453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46125.0</v>
      </c>
      <c r="B124" s="93"/>
      <c r="C124" s="84">
        <v>7860.3</v>
      </c>
      <c r="D124" s="85">
        <v>7860.3</v>
      </c>
      <c r="E124" s="49"/>
      <c r="F124" s="85">
        <v>42.0</v>
      </c>
      <c r="G124" s="113">
        <v>42.0</v>
      </c>
      <c r="H124" s="85">
        <v>187.15</v>
      </c>
      <c r="I124" s="188">
        <v>126.03</v>
      </c>
      <c r="J124" s="31" t="s">
        <v>452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46124.0</v>
      </c>
      <c r="B125" s="93"/>
      <c r="C125" s="84">
        <v>0.0</v>
      </c>
      <c r="D125" s="49"/>
      <c r="E125" s="49"/>
      <c r="F125" s="85">
        <v>0.0</v>
      </c>
      <c r="G125" s="94"/>
      <c r="H125" s="49"/>
      <c r="I125" s="188">
        <v>1478.23</v>
      </c>
      <c r="J125" s="31" t="s">
        <v>457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46123.0</v>
      </c>
      <c r="B126" s="84">
        <v>156.0</v>
      </c>
      <c r="C126" s="84">
        <v>2220.0</v>
      </c>
      <c r="D126" s="85">
        <v>2376.0</v>
      </c>
      <c r="E126" s="85">
        <v>1.0</v>
      </c>
      <c r="F126" s="85">
        <v>14.0</v>
      </c>
      <c r="G126" s="113">
        <v>15.0</v>
      </c>
      <c r="H126" s="85">
        <v>158.4</v>
      </c>
      <c r="I126" s="188">
        <v>0.0</v>
      </c>
      <c r="J126" s="31" t="s">
        <v>451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46122.0</v>
      </c>
      <c r="B127" s="84">
        <v>266.0</v>
      </c>
      <c r="C127" s="93"/>
      <c r="D127" s="85">
        <v>266.0</v>
      </c>
      <c r="E127" s="85">
        <v>1.0</v>
      </c>
      <c r="F127" s="49"/>
      <c r="G127" s="113">
        <v>1.0</v>
      </c>
      <c r="H127" s="85">
        <v>266.0</v>
      </c>
      <c r="I127" s="189"/>
      <c r="J127" s="31" t="s">
        <v>454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46121.0</v>
      </c>
      <c r="B128" s="93"/>
      <c r="C128" s="84">
        <v>9346.0</v>
      </c>
      <c r="D128" s="85">
        <v>9346.0</v>
      </c>
      <c r="E128" s="49"/>
      <c r="F128" s="85">
        <v>48.0</v>
      </c>
      <c r="G128" s="113">
        <v>48.0</v>
      </c>
      <c r="H128" s="85">
        <v>194.70833333333334</v>
      </c>
      <c r="I128" s="188">
        <v>279.07</v>
      </c>
      <c r="J128" s="31" t="s">
        <v>455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46120.0</v>
      </c>
      <c r="B129" s="84">
        <v>281.0</v>
      </c>
      <c r="C129" s="84">
        <v>10624.2</v>
      </c>
      <c r="D129" s="85">
        <v>10905.2</v>
      </c>
      <c r="E129" s="85">
        <v>1.0</v>
      </c>
      <c r="F129" s="85">
        <v>52.0</v>
      </c>
      <c r="G129" s="113">
        <v>53.0</v>
      </c>
      <c r="H129" s="85">
        <v>205.75849056603775</v>
      </c>
      <c r="I129" s="188">
        <v>1922.62</v>
      </c>
      <c r="J129" s="31" t="s">
        <v>456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46119.0</v>
      </c>
      <c r="B130" s="84">
        <v>303.0</v>
      </c>
      <c r="C130" s="84">
        <v>10776.7</v>
      </c>
      <c r="D130" s="85">
        <v>11079.7</v>
      </c>
      <c r="E130" s="85">
        <v>1.0</v>
      </c>
      <c r="F130" s="85">
        <v>50.0</v>
      </c>
      <c r="G130" s="113">
        <v>51.0</v>
      </c>
      <c r="H130" s="85">
        <v>217.24901960784314</v>
      </c>
      <c r="I130" s="188">
        <v>101.07</v>
      </c>
      <c r="J130" s="31" t="s">
        <v>453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46118.0</v>
      </c>
      <c r="B131" s="84">
        <v>307.0</v>
      </c>
      <c r="C131" s="84">
        <v>10234.0</v>
      </c>
      <c r="D131" s="85">
        <v>10541.0</v>
      </c>
      <c r="E131" s="85">
        <v>2.0</v>
      </c>
      <c r="F131" s="85">
        <v>56.0</v>
      </c>
      <c r="G131" s="113">
        <v>58.0</v>
      </c>
      <c r="H131" s="85">
        <v>181.74137931034483</v>
      </c>
      <c r="I131" s="188">
        <v>1413.36</v>
      </c>
      <c r="J131" s="31" t="s">
        <v>452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46117.0</v>
      </c>
      <c r="B132" s="93"/>
      <c r="C132" s="84">
        <v>0.0</v>
      </c>
      <c r="D132" s="49"/>
      <c r="E132" s="49"/>
      <c r="F132" s="85">
        <v>0.0</v>
      </c>
      <c r="G132" s="94"/>
      <c r="H132" s="49"/>
      <c r="I132" s="188">
        <v>596.39</v>
      </c>
      <c r="J132" s="31" t="s">
        <v>457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46116.0</v>
      </c>
      <c r="B133" s="93"/>
      <c r="C133" s="84">
        <v>1007.0</v>
      </c>
      <c r="D133" s="85">
        <v>1007.0</v>
      </c>
      <c r="E133" s="49"/>
      <c r="F133" s="85">
        <v>7.0</v>
      </c>
      <c r="G133" s="113">
        <v>7.0</v>
      </c>
      <c r="H133" s="85">
        <v>143.85714285714286</v>
      </c>
      <c r="I133" s="188">
        <v>132.19</v>
      </c>
      <c r="J133" s="31" t="s">
        <v>451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46115.0</v>
      </c>
      <c r="B134" s="84">
        <v>471.0</v>
      </c>
      <c r="C134" s="84">
        <v>7286.4</v>
      </c>
      <c r="D134" s="85">
        <v>7757.4</v>
      </c>
      <c r="E134" s="85">
        <v>3.0</v>
      </c>
      <c r="F134" s="85">
        <v>47.0</v>
      </c>
      <c r="G134" s="113">
        <v>50.0</v>
      </c>
      <c r="H134" s="85">
        <v>155.148</v>
      </c>
      <c r="I134" s="188">
        <v>507.22</v>
      </c>
      <c r="J134" s="31" t="s">
        <v>454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46114.0</v>
      </c>
      <c r="B135" s="84">
        <v>98.0</v>
      </c>
      <c r="C135" s="84">
        <v>9242.4</v>
      </c>
      <c r="D135" s="85">
        <v>9340.4</v>
      </c>
      <c r="E135" s="85">
        <v>1.0</v>
      </c>
      <c r="F135" s="85">
        <v>53.0</v>
      </c>
      <c r="G135" s="113">
        <v>54.0</v>
      </c>
      <c r="H135" s="85">
        <v>172.97037037037038</v>
      </c>
      <c r="I135" s="188">
        <v>0.0</v>
      </c>
      <c r="J135" s="31" t="s">
        <v>455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46113.0</v>
      </c>
      <c r="B136" s="84">
        <v>299.0</v>
      </c>
      <c r="C136" s="84">
        <v>10208.0</v>
      </c>
      <c r="D136" s="85">
        <v>10507.0</v>
      </c>
      <c r="E136" s="85">
        <v>2.0</v>
      </c>
      <c r="F136" s="85">
        <v>62.0</v>
      </c>
      <c r="G136" s="113">
        <v>64.0</v>
      </c>
      <c r="H136" s="85">
        <v>164.171875</v>
      </c>
      <c r="I136" s="188">
        <v>102.4</v>
      </c>
      <c r="J136" s="31" t="s">
        <v>456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46112.0</v>
      </c>
      <c r="B137" s="84">
        <v>313.0</v>
      </c>
      <c r="C137" s="84">
        <v>10060.4</v>
      </c>
      <c r="D137" s="85">
        <v>10373.4</v>
      </c>
      <c r="E137" s="85">
        <v>1.0</v>
      </c>
      <c r="F137" s="85">
        <v>55.0</v>
      </c>
      <c r="G137" s="113">
        <v>56.0</v>
      </c>
      <c r="H137" s="85">
        <v>185.2392857142857</v>
      </c>
      <c r="I137" s="188">
        <v>124.41</v>
      </c>
      <c r="J137" s="31" t="s">
        <v>453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46111.0</v>
      </c>
      <c r="B138" s="84">
        <v>220.0</v>
      </c>
      <c r="C138" s="84">
        <v>11761.4</v>
      </c>
      <c r="D138" s="85">
        <v>11981.4</v>
      </c>
      <c r="E138" s="85">
        <v>1.0</v>
      </c>
      <c r="F138" s="85">
        <v>63.0</v>
      </c>
      <c r="G138" s="113">
        <v>64.0</v>
      </c>
      <c r="H138" s="85">
        <v>187.209375</v>
      </c>
      <c r="I138" s="188">
        <v>0.0</v>
      </c>
      <c r="J138" s="31" t="s">
        <v>452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46110.0</v>
      </c>
      <c r="B139" s="93"/>
      <c r="C139" s="84">
        <v>45.0</v>
      </c>
      <c r="D139" s="85">
        <v>45.0</v>
      </c>
      <c r="E139" s="49"/>
      <c r="F139" s="85">
        <v>1.0</v>
      </c>
      <c r="G139" s="113">
        <v>1.0</v>
      </c>
      <c r="H139" s="85">
        <v>45.0</v>
      </c>
      <c r="I139" s="188">
        <v>1756.71</v>
      </c>
      <c r="J139" s="31" t="s">
        <v>457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46109.0</v>
      </c>
      <c r="B140" s="84">
        <v>137.6</v>
      </c>
      <c r="C140" s="84">
        <v>1689.0</v>
      </c>
      <c r="D140" s="85">
        <v>1826.6</v>
      </c>
      <c r="E140" s="85">
        <v>1.0</v>
      </c>
      <c r="F140" s="85">
        <v>12.0</v>
      </c>
      <c r="G140" s="113">
        <v>13.0</v>
      </c>
      <c r="H140" s="85">
        <v>140.5076923076923</v>
      </c>
      <c r="I140" s="188">
        <v>147.93</v>
      </c>
      <c r="J140" s="31" t="s">
        <v>451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46108.0</v>
      </c>
      <c r="B141" s="84">
        <v>266.0</v>
      </c>
      <c r="C141" s="84">
        <v>9459.8</v>
      </c>
      <c r="D141" s="85">
        <v>9725.8</v>
      </c>
      <c r="E141" s="85">
        <v>1.0</v>
      </c>
      <c r="F141" s="85">
        <v>56.0</v>
      </c>
      <c r="G141" s="113">
        <v>57.0</v>
      </c>
      <c r="H141" s="85">
        <v>170.62807017543858</v>
      </c>
      <c r="I141" s="188">
        <v>631.26</v>
      </c>
      <c r="J141" s="31" t="s">
        <v>454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46107.0</v>
      </c>
      <c r="B142" s="84">
        <v>98.0</v>
      </c>
      <c r="C142" s="84">
        <v>10928.2</v>
      </c>
      <c r="D142" s="85">
        <v>11026.2</v>
      </c>
      <c r="E142" s="85">
        <v>1.0</v>
      </c>
      <c r="F142" s="85">
        <v>53.0</v>
      </c>
      <c r="G142" s="113">
        <v>54.0</v>
      </c>
      <c r="H142" s="85">
        <v>204.1888888888889</v>
      </c>
      <c r="I142" s="188">
        <v>1270.71</v>
      </c>
      <c r="J142" s="31" t="s">
        <v>455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46106.0</v>
      </c>
      <c r="B143" s="84">
        <v>201.0</v>
      </c>
      <c r="C143" s="84">
        <v>10007.4</v>
      </c>
      <c r="D143" s="85">
        <v>10208.4</v>
      </c>
      <c r="E143" s="85">
        <v>1.0</v>
      </c>
      <c r="F143" s="85">
        <v>57.0</v>
      </c>
      <c r="G143" s="113">
        <v>58.0</v>
      </c>
      <c r="H143" s="85">
        <v>176.00689655172414</v>
      </c>
      <c r="I143" s="188">
        <v>442.31</v>
      </c>
      <c r="J143" s="31" t="s">
        <v>456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46105.0</v>
      </c>
      <c r="B144" s="93"/>
      <c r="C144" s="84">
        <v>9079.0</v>
      </c>
      <c r="D144" s="85">
        <v>9079.0</v>
      </c>
      <c r="E144" s="49"/>
      <c r="F144" s="85">
        <v>48.0</v>
      </c>
      <c r="G144" s="113">
        <v>48.0</v>
      </c>
      <c r="H144" s="85">
        <v>189.14583333333334</v>
      </c>
      <c r="I144" s="188">
        <v>95.09</v>
      </c>
      <c r="J144" s="31" t="s">
        <v>453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46104.0</v>
      </c>
      <c r="B145" s="84">
        <v>299.0</v>
      </c>
      <c r="C145" s="84">
        <v>7842.0</v>
      </c>
      <c r="D145" s="85">
        <v>8141.0</v>
      </c>
      <c r="E145" s="85">
        <v>2.0</v>
      </c>
      <c r="F145" s="85">
        <v>44.0</v>
      </c>
      <c r="G145" s="113">
        <v>46.0</v>
      </c>
      <c r="H145" s="85">
        <v>176.97826086956522</v>
      </c>
      <c r="I145" s="188">
        <v>0.0</v>
      </c>
      <c r="J145" s="31" t="s">
        <v>452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46103.0</v>
      </c>
      <c r="B146" s="93"/>
      <c r="C146" s="84">
        <v>0.0</v>
      </c>
      <c r="D146" s="49"/>
      <c r="E146" s="49"/>
      <c r="F146" s="85">
        <v>0.0</v>
      </c>
      <c r="G146" s="94"/>
      <c r="H146" s="49"/>
      <c r="I146" s="188">
        <v>664.91</v>
      </c>
      <c r="J146" s="31" t="s">
        <v>457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46102.0</v>
      </c>
      <c r="B147" s="93"/>
      <c r="C147" s="84">
        <v>1843.6</v>
      </c>
      <c r="D147" s="85">
        <v>1843.6</v>
      </c>
      <c r="E147" s="49"/>
      <c r="F147" s="85">
        <v>9.0</v>
      </c>
      <c r="G147" s="113">
        <v>9.0</v>
      </c>
      <c r="H147" s="85">
        <v>204.84444444444443</v>
      </c>
      <c r="I147" s="188">
        <v>0.0</v>
      </c>
      <c r="J147" s="31" t="s">
        <v>451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46101.0</v>
      </c>
      <c r="B148" s="84">
        <v>254.0</v>
      </c>
      <c r="C148" s="84">
        <v>9302.0</v>
      </c>
      <c r="D148" s="85">
        <v>9556.0</v>
      </c>
      <c r="E148" s="85">
        <v>1.0</v>
      </c>
      <c r="F148" s="85">
        <v>46.0</v>
      </c>
      <c r="G148" s="113">
        <v>47.0</v>
      </c>
      <c r="H148" s="85">
        <v>203.31914893617022</v>
      </c>
      <c r="I148" s="188">
        <v>356.63</v>
      </c>
      <c r="J148" s="31" t="s">
        <v>454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46100.0</v>
      </c>
      <c r="B149" s="84">
        <v>461.0</v>
      </c>
      <c r="C149" s="84">
        <v>11023.8</v>
      </c>
      <c r="D149" s="85">
        <v>11484.8</v>
      </c>
      <c r="E149" s="85">
        <v>2.0</v>
      </c>
      <c r="F149" s="85">
        <v>60.0</v>
      </c>
      <c r="G149" s="113">
        <v>62.0</v>
      </c>
      <c r="H149" s="85">
        <v>185.23870967741934</v>
      </c>
      <c r="I149" s="188">
        <v>233.59</v>
      </c>
      <c r="J149" s="31" t="s">
        <v>455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46099.0</v>
      </c>
      <c r="B150" s="84">
        <v>382.0</v>
      </c>
      <c r="C150" s="84">
        <v>11115.4</v>
      </c>
      <c r="D150" s="85">
        <v>11497.4</v>
      </c>
      <c r="E150" s="85">
        <v>2.0</v>
      </c>
      <c r="F150" s="85">
        <v>57.0</v>
      </c>
      <c r="G150" s="113">
        <v>59.0</v>
      </c>
      <c r="H150" s="85">
        <v>194.87118644067797</v>
      </c>
      <c r="I150" s="188">
        <v>0.0</v>
      </c>
      <c r="J150" s="31" t="s">
        <v>456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46098.0</v>
      </c>
      <c r="B151" s="84">
        <v>201.0</v>
      </c>
      <c r="C151" s="84">
        <v>8887.2</v>
      </c>
      <c r="D151" s="85">
        <v>9088.2</v>
      </c>
      <c r="E151" s="85">
        <v>1.0</v>
      </c>
      <c r="F151" s="85">
        <v>47.0</v>
      </c>
      <c r="G151" s="113">
        <v>48.0</v>
      </c>
      <c r="H151" s="85">
        <v>189.3375</v>
      </c>
      <c r="I151" s="188">
        <v>155.75</v>
      </c>
      <c r="J151" s="31" t="s">
        <v>453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2">
        <v>46097.0</v>
      </c>
      <c r="B152" s="84">
        <v>195.0</v>
      </c>
      <c r="C152" s="84">
        <v>9260.6</v>
      </c>
      <c r="D152" s="85">
        <v>9455.6</v>
      </c>
      <c r="E152" s="85">
        <v>1.0</v>
      </c>
      <c r="F152" s="85">
        <v>45.0</v>
      </c>
      <c r="G152" s="113">
        <v>46.0</v>
      </c>
      <c r="H152" s="85">
        <v>205.55652173913043</v>
      </c>
      <c r="I152" s="188">
        <v>234.09</v>
      </c>
      <c r="J152" s="31" t="s">
        <v>452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2">
        <v>46096.0</v>
      </c>
      <c r="B153" s="93"/>
      <c r="C153" s="84">
        <v>546.0</v>
      </c>
      <c r="D153" s="85">
        <v>546.0</v>
      </c>
      <c r="E153" s="49"/>
      <c r="F153" s="85">
        <v>3.0</v>
      </c>
      <c r="G153" s="113">
        <v>3.0</v>
      </c>
      <c r="H153" s="85">
        <v>182.0</v>
      </c>
      <c r="I153" s="188">
        <v>193.3</v>
      </c>
      <c r="J153" s="31" t="s">
        <v>457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2">
        <v>46095.0</v>
      </c>
      <c r="B154" s="93"/>
      <c r="C154" s="84">
        <v>2952.6</v>
      </c>
      <c r="D154" s="85">
        <v>2952.6</v>
      </c>
      <c r="E154" s="49"/>
      <c r="F154" s="85">
        <v>15.0</v>
      </c>
      <c r="G154" s="113">
        <v>15.0</v>
      </c>
      <c r="H154" s="85">
        <v>196.84</v>
      </c>
      <c r="I154" s="188">
        <v>0.0</v>
      </c>
      <c r="J154" s="31" t="s">
        <v>451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2">
        <v>46094.0</v>
      </c>
      <c r="B155" s="84">
        <v>201.0</v>
      </c>
      <c r="C155" s="84">
        <v>8937.6</v>
      </c>
      <c r="D155" s="85">
        <v>9138.6</v>
      </c>
      <c r="E155" s="85">
        <v>2.0</v>
      </c>
      <c r="F155" s="85">
        <v>42.0</v>
      </c>
      <c r="G155" s="113">
        <v>44.0</v>
      </c>
      <c r="H155" s="85">
        <v>207.69545454545457</v>
      </c>
      <c r="I155" s="188">
        <v>290.15</v>
      </c>
      <c r="J155" s="31" t="s">
        <v>454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2">
        <v>46093.0</v>
      </c>
      <c r="B156" s="84">
        <v>165.0</v>
      </c>
      <c r="C156" s="84">
        <v>10602.4</v>
      </c>
      <c r="D156" s="85">
        <v>10767.4</v>
      </c>
      <c r="E156" s="85">
        <v>2.0</v>
      </c>
      <c r="F156" s="85">
        <v>51.0</v>
      </c>
      <c r="G156" s="113">
        <v>53.0</v>
      </c>
      <c r="H156" s="85">
        <v>203.15849056603773</v>
      </c>
      <c r="I156" s="188">
        <v>717.94</v>
      </c>
      <c r="J156" s="31" t="s">
        <v>455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2">
        <v>46092.0</v>
      </c>
      <c r="B157" s="84">
        <v>276.0</v>
      </c>
      <c r="C157" s="84">
        <v>10354.0</v>
      </c>
      <c r="D157" s="85">
        <v>10630.0</v>
      </c>
      <c r="E157" s="85">
        <v>1.0</v>
      </c>
      <c r="F157" s="85">
        <v>55.0</v>
      </c>
      <c r="G157" s="113">
        <v>56.0</v>
      </c>
      <c r="H157" s="85">
        <v>189.82142857142858</v>
      </c>
      <c r="I157" s="188">
        <v>0.0</v>
      </c>
      <c r="J157" s="31" t="s">
        <v>456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2">
        <v>46091.0</v>
      </c>
      <c r="B158" s="84">
        <v>315.0</v>
      </c>
      <c r="C158" s="84">
        <v>7920.0</v>
      </c>
      <c r="D158" s="85">
        <v>8235.0</v>
      </c>
      <c r="E158" s="85">
        <v>1.0</v>
      </c>
      <c r="F158" s="85">
        <v>44.0</v>
      </c>
      <c r="G158" s="113">
        <v>45.0</v>
      </c>
      <c r="H158" s="85">
        <v>183.0</v>
      </c>
      <c r="I158" s="188">
        <v>100.46</v>
      </c>
      <c r="J158" s="31" t="s">
        <v>453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2">
        <v>46090.0</v>
      </c>
      <c r="B159" s="93"/>
      <c r="C159" s="84">
        <v>0.0</v>
      </c>
      <c r="D159" s="85"/>
      <c r="E159" s="49"/>
      <c r="F159" s="85">
        <v>0.0</v>
      </c>
      <c r="G159" s="94"/>
      <c r="H159" s="49"/>
      <c r="I159" s="188">
        <v>0.0</v>
      </c>
      <c r="J159" s="31" t="s">
        <v>452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2">
        <v>46088.0</v>
      </c>
      <c r="B160" s="93"/>
      <c r="C160" s="84">
        <v>1572.0</v>
      </c>
      <c r="D160" s="85">
        <v>1572.0</v>
      </c>
      <c r="E160" s="49"/>
      <c r="F160" s="85">
        <v>11.0</v>
      </c>
      <c r="G160" s="113">
        <v>11.0</v>
      </c>
      <c r="H160" s="85">
        <v>142.9090909090909</v>
      </c>
      <c r="I160" s="188">
        <v>0.0</v>
      </c>
      <c r="J160" s="31" t="s">
        <v>451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2">
        <v>46087.0</v>
      </c>
      <c r="B161" s="84">
        <v>483.0</v>
      </c>
      <c r="C161" s="84">
        <v>6664.4</v>
      </c>
      <c r="D161" s="85">
        <v>7147.4</v>
      </c>
      <c r="E161" s="85">
        <v>2.0</v>
      </c>
      <c r="F161" s="85">
        <v>42.0</v>
      </c>
      <c r="G161" s="113">
        <v>44.0</v>
      </c>
      <c r="H161" s="85">
        <v>162.4409090909091</v>
      </c>
      <c r="I161" s="188">
        <v>718.61</v>
      </c>
      <c r="J161" s="31" t="s">
        <v>454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2">
        <v>46086.0</v>
      </c>
      <c r="B162" s="84">
        <v>842.0</v>
      </c>
      <c r="C162" s="84">
        <v>9750.2</v>
      </c>
      <c r="D162" s="85">
        <v>10592.2</v>
      </c>
      <c r="E162" s="85">
        <v>4.0</v>
      </c>
      <c r="F162" s="85">
        <v>52.0</v>
      </c>
      <c r="G162" s="113">
        <v>56.0</v>
      </c>
      <c r="H162" s="85">
        <v>189.14642857142857</v>
      </c>
      <c r="I162" s="188">
        <v>248.64</v>
      </c>
      <c r="J162" s="31" t="s">
        <v>455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>
        <v>46085.0</v>
      </c>
      <c r="B163" s="84">
        <v>336.0</v>
      </c>
      <c r="C163" s="84">
        <v>4582.8</v>
      </c>
      <c r="D163" s="85">
        <v>4918.8</v>
      </c>
      <c r="E163" s="85">
        <v>2.0</v>
      </c>
      <c r="F163" s="85">
        <v>57.0</v>
      </c>
      <c r="G163" s="50">
        <v>59.0</v>
      </c>
      <c r="H163" s="178">
        <v>83.36949152542373</v>
      </c>
      <c r="I163" s="188">
        <v>988.32</v>
      </c>
      <c r="J163" s="31" t="s">
        <v>456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>
        <v>46084.0</v>
      </c>
      <c r="B164" s="84">
        <v>2573.8</v>
      </c>
      <c r="C164" s="84">
        <v>6423.0</v>
      </c>
      <c r="D164" s="85">
        <v>8996.8</v>
      </c>
      <c r="E164" s="85">
        <v>11.0</v>
      </c>
      <c r="F164" s="85">
        <v>39.0</v>
      </c>
      <c r="G164" s="50">
        <v>50.0</v>
      </c>
      <c r="H164" s="178">
        <v>179.93599999999998</v>
      </c>
      <c r="I164" s="188">
        <v>0.0</v>
      </c>
      <c r="J164" s="31" t="s">
        <v>453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>
        <v>46083.0</v>
      </c>
      <c r="B165" s="84">
        <v>115.0</v>
      </c>
      <c r="C165" s="84">
        <v>9570.0</v>
      </c>
      <c r="D165" s="85">
        <v>9685.0</v>
      </c>
      <c r="E165" s="85">
        <v>1.0</v>
      </c>
      <c r="F165" s="85">
        <v>50.0</v>
      </c>
      <c r="G165" s="50">
        <v>51.0</v>
      </c>
      <c r="H165" s="178">
        <v>189.90196078431373</v>
      </c>
      <c r="I165" s="188">
        <v>266.69</v>
      </c>
      <c r="J165" s="31" t="s">
        <v>452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>
        <v>46082.0</v>
      </c>
      <c r="B166" s="84"/>
      <c r="C166" s="84">
        <v>45.0</v>
      </c>
      <c r="D166" s="85">
        <v>45.0</v>
      </c>
      <c r="E166" s="85"/>
      <c r="F166" s="85">
        <v>1.0</v>
      </c>
      <c r="G166" s="50">
        <v>1.0</v>
      </c>
      <c r="H166" s="178">
        <v>45.0</v>
      </c>
      <c r="I166" s="188">
        <v>230.63</v>
      </c>
      <c r="J166" s="31" t="s">
        <v>457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>
        <v>46081.0</v>
      </c>
      <c r="B167" s="84">
        <v>326.0</v>
      </c>
      <c r="C167" s="84">
        <v>1808.6</v>
      </c>
      <c r="D167" s="85">
        <v>2134.6</v>
      </c>
      <c r="E167" s="85">
        <v>1.0</v>
      </c>
      <c r="F167" s="85">
        <v>14.0</v>
      </c>
      <c r="G167" s="50">
        <v>15.0</v>
      </c>
      <c r="H167" s="178">
        <v>142.30666666666667</v>
      </c>
      <c r="I167" s="188">
        <v>0.0</v>
      </c>
      <c r="J167" s="31" t="s">
        <v>451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46080.0</v>
      </c>
      <c r="B168" s="84">
        <v>310.0</v>
      </c>
      <c r="C168" s="84">
        <v>10198.55</v>
      </c>
      <c r="D168" s="85">
        <v>10508.55</v>
      </c>
      <c r="E168" s="85">
        <v>1.0</v>
      </c>
      <c r="F168" s="85">
        <v>56.0</v>
      </c>
      <c r="G168" s="50">
        <v>57.0</v>
      </c>
      <c r="H168" s="178">
        <v>184.36052631578946</v>
      </c>
      <c r="I168" s="188">
        <v>4.4</v>
      </c>
      <c r="J168" s="31" t="s">
        <v>454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46079.0</v>
      </c>
      <c r="B169" s="84"/>
      <c r="C169" s="84">
        <v>12549.4</v>
      </c>
      <c r="D169" s="85">
        <v>12549.4</v>
      </c>
      <c r="E169" s="85"/>
      <c r="F169" s="85">
        <v>69.0</v>
      </c>
      <c r="G169" s="50">
        <v>69.0</v>
      </c>
      <c r="H169" s="178">
        <v>181.8753623188406</v>
      </c>
      <c r="I169" s="188">
        <v>58.56</v>
      </c>
      <c r="J169" s="31" t="s">
        <v>455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46078.0</v>
      </c>
      <c r="B170" s="84">
        <v>428.0</v>
      </c>
      <c r="C170" s="84">
        <v>3895.0</v>
      </c>
      <c r="D170" s="85">
        <v>4323.0</v>
      </c>
      <c r="E170" s="85">
        <v>2.0</v>
      </c>
      <c r="F170" s="85">
        <v>54.0</v>
      </c>
      <c r="G170" s="50">
        <v>56.0</v>
      </c>
      <c r="H170" s="178">
        <v>77.19642857142857</v>
      </c>
      <c r="I170" s="188">
        <v>0.0</v>
      </c>
      <c r="J170" s="31" t="s">
        <v>456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46077.0</v>
      </c>
      <c r="B171" s="47">
        <v>353.0</v>
      </c>
      <c r="C171" s="47">
        <v>10916.0</v>
      </c>
      <c r="D171" s="48">
        <v>11269.0</v>
      </c>
      <c r="E171" s="48">
        <v>1.0</v>
      </c>
      <c r="F171" s="85">
        <v>54.0</v>
      </c>
      <c r="G171" s="50">
        <v>55.0</v>
      </c>
      <c r="H171" s="178">
        <v>204.8909090909091</v>
      </c>
      <c r="I171" s="188">
        <v>0.0</v>
      </c>
      <c r="J171" s="31" t="s">
        <v>453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46076.0</v>
      </c>
      <c r="B172" s="47"/>
      <c r="C172" s="47">
        <v>0.0</v>
      </c>
      <c r="D172" s="48"/>
      <c r="E172" s="48"/>
      <c r="F172" s="85">
        <v>0.0</v>
      </c>
      <c r="G172" s="54"/>
      <c r="H172" s="183"/>
      <c r="I172" s="188">
        <v>893.68</v>
      </c>
      <c r="J172" s="31" t="s">
        <v>452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46074.0</v>
      </c>
      <c r="B173" s="47"/>
      <c r="C173" s="47">
        <v>1842.2</v>
      </c>
      <c r="D173" s="48">
        <v>1842.2</v>
      </c>
      <c r="E173" s="48"/>
      <c r="F173" s="85">
        <v>15.0</v>
      </c>
      <c r="G173" s="54">
        <v>15.0</v>
      </c>
      <c r="H173" s="178">
        <v>122.81333333333333</v>
      </c>
      <c r="I173" s="188">
        <v>0.0</v>
      </c>
      <c r="J173" s="31" t="s">
        <v>451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46073.0</v>
      </c>
      <c r="B174" s="47">
        <v>256.8</v>
      </c>
      <c r="C174" s="47">
        <v>11660.8</v>
      </c>
      <c r="D174" s="48">
        <v>11917.599999999999</v>
      </c>
      <c r="E174" s="48">
        <v>1.0</v>
      </c>
      <c r="F174" s="85">
        <v>64.0</v>
      </c>
      <c r="G174" s="54">
        <v>65.0</v>
      </c>
      <c r="H174" s="178">
        <v>183.34769230769228</v>
      </c>
      <c r="I174" s="188">
        <v>298.29</v>
      </c>
      <c r="J174" s="31" t="s">
        <v>454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5">
        <v>46072.0</v>
      </c>
      <c r="B175" s="47">
        <v>85.0</v>
      </c>
      <c r="C175" s="47">
        <v>10514.4</v>
      </c>
      <c r="D175" s="48">
        <v>10599.4</v>
      </c>
      <c r="E175" s="48">
        <v>1.0</v>
      </c>
      <c r="F175" s="85">
        <v>53.0</v>
      </c>
      <c r="G175" s="54">
        <v>54.0</v>
      </c>
      <c r="H175" s="178">
        <v>196.28518518518518</v>
      </c>
      <c r="I175" s="188">
        <v>651.4</v>
      </c>
      <c r="J175" s="31" t="s">
        <v>455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5">
        <v>46071.0</v>
      </c>
      <c r="B176" s="47"/>
      <c r="C176" s="47">
        <v>11253.4</v>
      </c>
      <c r="D176" s="48">
        <v>11253.4</v>
      </c>
      <c r="E176" s="48"/>
      <c r="F176" s="85">
        <v>58.0</v>
      </c>
      <c r="G176" s="54">
        <v>58.0</v>
      </c>
      <c r="H176" s="178">
        <v>194.0241379310345</v>
      </c>
      <c r="I176" s="188">
        <v>79.38</v>
      </c>
      <c r="J176" s="31" t="s">
        <v>456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5">
        <v>46070.0</v>
      </c>
      <c r="B177" s="47">
        <v>503.0</v>
      </c>
      <c r="C177" s="47">
        <v>11870.2</v>
      </c>
      <c r="D177" s="48">
        <v>12373.2</v>
      </c>
      <c r="E177" s="48">
        <v>1.0</v>
      </c>
      <c r="F177" s="85">
        <v>62.0</v>
      </c>
      <c r="G177" s="54">
        <v>63.0</v>
      </c>
      <c r="H177" s="178">
        <v>196.4</v>
      </c>
      <c r="I177" s="188">
        <v>0.0</v>
      </c>
      <c r="J177" s="31" t="s">
        <v>453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5">
        <v>46069.0</v>
      </c>
      <c r="B178" s="47">
        <v>103.0</v>
      </c>
      <c r="C178" s="47">
        <v>10050.0</v>
      </c>
      <c r="D178" s="48">
        <v>10153.0</v>
      </c>
      <c r="E178" s="48">
        <v>1.0</v>
      </c>
      <c r="F178" s="85">
        <v>50.0</v>
      </c>
      <c r="G178" s="54">
        <v>51.0</v>
      </c>
      <c r="H178" s="178">
        <v>199.07843137254903</v>
      </c>
      <c r="I178" s="188">
        <v>0.0</v>
      </c>
      <c r="J178" s="31" t="s">
        <v>452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5">
        <v>46068.0</v>
      </c>
      <c r="B179" s="47"/>
      <c r="C179" s="47">
        <v>0.0</v>
      </c>
      <c r="D179" s="48"/>
      <c r="E179" s="48"/>
      <c r="F179" s="85">
        <v>0.0</v>
      </c>
      <c r="G179" s="54"/>
      <c r="H179" s="183"/>
      <c r="I179" s="188">
        <v>545.8</v>
      </c>
      <c r="J179" s="31" t="s">
        <v>457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5">
        <v>46067.0</v>
      </c>
      <c r="B180" s="47"/>
      <c r="C180" s="47">
        <v>1419.6</v>
      </c>
      <c r="D180" s="48">
        <v>1419.6</v>
      </c>
      <c r="E180" s="48"/>
      <c r="F180" s="85">
        <v>10.0</v>
      </c>
      <c r="G180" s="54">
        <v>10.0</v>
      </c>
      <c r="H180" s="178">
        <v>141.95999999999998</v>
      </c>
      <c r="I180" s="188">
        <v>0.0</v>
      </c>
      <c r="J180" s="31" t="s">
        <v>451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5">
        <v>46066.0</v>
      </c>
      <c r="B181" s="47"/>
      <c r="C181" s="47">
        <v>9000.0</v>
      </c>
      <c r="D181" s="48">
        <v>9000.0</v>
      </c>
      <c r="E181" s="48"/>
      <c r="F181" s="85">
        <v>45.0</v>
      </c>
      <c r="G181" s="54">
        <v>45.0</v>
      </c>
      <c r="H181" s="178">
        <v>200.0</v>
      </c>
      <c r="I181" s="188">
        <v>242.62</v>
      </c>
      <c r="J181" s="31" t="s">
        <v>454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5">
        <v>46065.0</v>
      </c>
      <c r="B182" s="47"/>
      <c r="C182" s="47">
        <v>11653.4</v>
      </c>
      <c r="D182" s="48">
        <v>11653.4</v>
      </c>
      <c r="E182" s="48"/>
      <c r="F182" s="85">
        <v>54.0</v>
      </c>
      <c r="G182" s="54">
        <v>54.0</v>
      </c>
      <c r="H182" s="178">
        <v>215.8037037037037</v>
      </c>
      <c r="I182" s="188">
        <v>42.86</v>
      </c>
      <c r="J182" s="31" t="s">
        <v>455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5">
        <v>46064.0</v>
      </c>
      <c r="B183" s="47"/>
      <c r="C183" s="47">
        <v>9983.8</v>
      </c>
      <c r="D183" s="48">
        <v>9983.8</v>
      </c>
      <c r="E183" s="48"/>
      <c r="F183" s="85">
        <v>57.0</v>
      </c>
      <c r="G183" s="54">
        <v>57.0</v>
      </c>
      <c r="H183" s="178">
        <v>175.15438596491228</v>
      </c>
      <c r="I183" s="188">
        <v>83.26</v>
      </c>
      <c r="J183" s="31" t="s">
        <v>456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5">
        <v>46063.0</v>
      </c>
      <c r="B184" s="47"/>
      <c r="C184" s="47">
        <v>11425.0</v>
      </c>
      <c r="D184" s="48">
        <v>11425.0</v>
      </c>
      <c r="E184" s="48"/>
      <c r="F184" s="85">
        <v>61.0</v>
      </c>
      <c r="G184" s="50">
        <v>61.0</v>
      </c>
      <c r="H184" s="178">
        <v>187.29508196721312</v>
      </c>
      <c r="I184" s="188">
        <v>0.0</v>
      </c>
      <c r="J184" s="31" t="s">
        <v>453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5">
        <v>46062.0</v>
      </c>
      <c r="B185" s="47">
        <v>195.0</v>
      </c>
      <c r="C185" s="47">
        <v>10305.0</v>
      </c>
      <c r="D185" s="48">
        <v>10500.0</v>
      </c>
      <c r="E185" s="48">
        <v>1.0</v>
      </c>
      <c r="F185" s="85">
        <v>58.0</v>
      </c>
      <c r="G185" s="50">
        <v>59.0</v>
      </c>
      <c r="H185" s="178">
        <v>177.96610169491527</v>
      </c>
      <c r="I185" s="188">
        <v>0.0</v>
      </c>
      <c r="J185" s="31" t="s">
        <v>452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>
        <v>46061.0</v>
      </c>
      <c r="B186" s="47"/>
      <c r="C186" s="47">
        <v>0.0</v>
      </c>
      <c r="D186" s="48"/>
      <c r="E186" s="48"/>
      <c r="F186" s="85">
        <v>0.0</v>
      </c>
      <c r="G186" s="50"/>
      <c r="H186" s="183"/>
      <c r="I186" s="188">
        <v>95.94</v>
      </c>
      <c r="J186" s="31" t="s">
        <v>457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>
        <v>46060.0</v>
      </c>
      <c r="B187" s="47"/>
      <c r="C187" s="47">
        <v>539.4</v>
      </c>
      <c r="D187" s="48">
        <v>539.4</v>
      </c>
      <c r="E187" s="48"/>
      <c r="F187" s="85">
        <v>7.0</v>
      </c>
      <c r="G187" s="50">
        <v>7.0</v>
      </c>
      <c r="H187" s="178">
        <v>77.05714285714285</v>
      </c>
      <c r="I187" s="188">
        <v>0.0</v>
      </c>
      <c r="J187" s="31" t="s">
        <v>451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>
        <v>46059.0</v>
      </c>
      <c r="B188" s="47"/>
      <c r="C188" s="47">
        <v>10301.0</v>
      </c>
      <c r="D188" s="48">
        <v>10301.0</v>
      </c>
      <c r="E188" s="48"/>
      <c r="F188" s="85">
        <v>66.0</v>
      </c>
      <c r="G188" s="50">
        <v>66.0</v>
      </c>
      <c r="H188" s="178">
        <v>156.07575757575756</v>
      </c>
      <c r="I188" s="188">
        <v>0.0</v>
      </c>
      <c r="J188" s="31" t="s">
        <v>454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>
        <v>46058.0</v>
      </c>
      <c r="B189" s="47"/>
      <c r="C189" s="47">
        <v>12507.8</v>
      </c>
      <c r="D189" s="48">
        <v>12507.8</v>
      </c>
      <c r="E189" s="48"/>
      <c r="F189" s="85">
        <v>62.0</v>
      </c>
      <c r="G189" s="50">
        <v>62.0</v>
      </c>
      <c r="H189" s="178">
        <v>201.73870967741934</v>
      </c>
      <c r="I189" s="188">
        <v>29.77</v>
      </c>
      <c r="J189" s="31" t="s">
        <v>455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>
        <v>46057.0</v>
      </c>
      <c r="B190" s="47"/>
      <c r="C190" s="47">
        <v>13423.4</v>
      </c>
      <c r="D190" s="48">
        <v>13423.4</v>
      </c>
      <c r="E190" s="48"/>
      <c r="F190" s="85">
        <v>65.0</v>
      </c>
      <c r="G190" s="50">
        <v>65.0</v>
      </c>
      <c r="H190" s="178">
        <v>206.51384615384615</v>
      </c>
      <c r="I190" s="188">
        <v>0.0</v>
      </c>
      <c r="J190" s="31" t="s">
        <v>456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46">
        <v>46056.0</v>
      </c>
      <c r="B191" s="47"/>
      <c r="C191" s="47">
        <v>13117.4</v>
      </c>
      <c r="D191" s="48">
        <v>13117.4</v>
      </c>
      <c r="E191" s="48"/>
      <c r="F191" s="85">
        <v>63.0</v>
      </c>
      <c r="G191" s="50">
        <v>63.0</v>
      </c>
      <c r="H191" s="178">
        <v>208.21269841269842</v>
      </c>
      <c r="I191" s="188">
        <v>0.0</v>
      </c>
      <c r="J191" s="31" t="s">
        <v>453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46">
        <v>46055.0</v>
      </c>
      <c r="B192" s="47"/>
      <c r="C192" s="47">
        <v>9497.0</v>
      </c>
      <c r="D192" s="48">
        <v>9497.0</v>
      </c>
      <c r="E192" s="48"/>
      <c r="F192" s="85">
        <v>45.0</v>
      </c>
      <c r="G192" s="50">
        <v>45.0</v>
      </c>
      <c r="H192" s="178">
        <v>211.04444444444445</v>
      </c>
      <c r="I192" s="188">
        <v>0.0</v>
      </c>
      <c r="J192" s="31" t="s">
        <v>452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46">
        <v>46054.0</v>
      </c>
      <c r="B193" s="47"/>
      <c r="C193" s="47">
        <v>708.0</v>
      </c>
      <c r="D193" s="48">
        <v>708.0</v>
      </c>
      <c r="E193" s="48"/>
      <c r="F193" s="85">
        <v>2.0</v>
      </c>
      <c r="G193" s="50">
        <v>2.0</v>
      </c>
      <c r="H193" s="178">
        <v>354.0</v>
      </c>
      <c r="I193" s="188">
        <v>370.33</v>
      </c>
      <c r="J193" s="31" t="s">
        <v>457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46053.0</v>
      </c>
      <c r="B194" s="47"/>
      <c r="C194" s="47">
        <v>2040.0</v>
      </c>
      <c r="D194" s="48">
        <v>2040.0</v>
      </c>
      <c r="E194" s="48"/>
      <c r="F194" s="85">
        <v>14.0</v>
      </c>
      <c r="G194" s="50">
        <v>14.0</v>
      </c>
      <c r="H194" s="178">
        <v>145.71428571428572</v>
      </c>
      <c r="I194" s="188">
        <v>0.0</v>
      </c>
      <c r="J194" s="31" t="s">
        <v>451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46052.0</v>
      </c>
      <c r="B195" s="47"/>
      <c r="C195" s="47">
        <v>10053.0</v>
      </c>
      <c r="D195" s="48">
        <v>10053.0</v>
      </c>
      <c r="E195" s="48"/>
      <c r="F195" s="85">
        <v>57.0</v>
      </c>
      <c r="G195" s="50">
        <v>57.0</v>
      </c>
      <c r="H195" s="178">
        <v>176.3684210526316</v>
      </c>
      <c r="I195" s="188">
        <v>0.0</v>
      </c>
      <c r="J195" s="31" t="s">
        <v>454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46">
        <v>46051.0</v>
      </c>
      <c r="B196" s="47"/>
      <c r="C196" s="47">
        <v>11666.4</v>
      </c>
      <c r="D196" s="48">
        <v>11666.4</v>
      </c>
      <c r="E196" s="48"/>
      <c r="F196" s="85">
        <v>61.0</v>
      </c>
      <c r="G196" s="50">
        <v>61.0</v>
      </c>
      <c r="H196" s="178">
        <v>191.25245901639343</v>
      </c>
      <c r="I196" s="188">
        <v>291.02</v>
      </c>
      <c r="J196" s="31" t="s">
        <v>455</v>
      </c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46">
        <v>46050.0</v>
      </c>
      <c r="B197" s="47"/>
      <c r="C197" s="47">
        <v>8586.2</v>
      </c>
      <c r="D197" s="48">
        <v>8586.2</v>
      </c>
      <c r="E197" s="48"/>
      <c r="F197" s="85">
        <v>48.0</v>
      </c>
      <c r="G197" s="50">
        <v>48.0</v>
      </c>
      <c r="H197" s="178">
        <v>178.8791666666667</v>
      </c>
      <c r="I197" s="188">
        <v>1062.64</v>
      </c>
      <c r="J197" s="31" t="s">
        <v>456</v>
      </c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46">
        <v>46049.0</v>
      </c>
      <c r="B198" s="47"/>
      <c r="C198" s="47">
        <v>8630.4</v>
      </c>
      <c r="D198" s="48">
        <v>8630.4</v>
      </c>
      <c r="E198" s="48"/>
      <c r="F198" s="85">
        <v>44.0</v>
      </c>
      <c r="G198" s="54">
        <v>44.0</v>
      </c>
      <c r="H198" s="178">
        <v>196.14545454545453</v>
      </c>
      <c r="I198" s="188">
        <v>565.19</v>
      </c>
      <c r="J198" s="31" t="s">
        <v>453</v>
      </c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46">
        <v>46048.0</v>
      </c>
      <c r="B199" s="47">
        <v>173.0</v>
      </c>
      <c r="C199" s="47">
        <v>7513.2</v>
      </c>
      <c r="D199" s="48">
        <v>7686.2</v>
      </c>
      <c r="E199" s="48">
        <v>1.0</v>
      </c>
      <c r="F199" s="85">
        <v>38.0</v>
      </c>
      <c r="G199" s="54">
        <v>39.0</v>
      </c>
      <c r="H199" s="178">
        <v>197.08205128205128</v>
      </c>
      <c r="I199" s="188">
        <v>511.34</v>
      </c>
      <c r="J199" s="31" t="s">
        <v>452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46">
        <v>46047.0</v>
      </c>
      <c r="B200" s="47"/>
      <c r="C200" s="47">
        <v>357.4</v>
      </c>
      <c r="D200" s="48">
        <v>357.4</v>
      </c>
      <c r="E200" s="48"/>
      <c r="F200" s="85">
        <v>1.0</v>
      </c>
      <c r="G200" s="54">
        <v>1.0</v>
      </c>
      <c r="H200" s="178">
        <v>357.4</v>
      </c>
      <c r="I200" s="188">
        <v>1022.12</v>
      </c>
      <c r="J200" s="31" t="s">
        <v>457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46">
        <v>46046.0</v>
      </c>
      <c r="B201" s="47"/>
      <c r="C201" s="47">
        <v>1077.6</v>
      </c>
      <c r="D201" s="48">
        <v>1077.6</v>
      </c>
      <c r="E201" s="48"/>
      <c r="F201" s="85">
        <v>7.0</v>
      </c>
      <c r="G201" s="50">
        <v>7.0</v>
      </c>
      <c r="H201" s="178">
        <v>153.94285714285712</v>
      </c>
      <c r="I201" s="188">
        <v>51.38</v>
      </c>
      <c r="J201" s="31" t="s">
        <v>451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46">
        <v>46045.0</v>
      </c>
      <c r="B202" s="47">
        <v>98.0</v>
      </c>
      <c r="C202" s="47">
        <v>8000.0</v>
      </c>
      <c r="D202" s="48">
        <v>8098.0</v>
      </c>
      <c r="E202" s="48">
        <v>1.0</v>
      </c>
      <c r="F202" s="85">
        <v>60.0</v>
      </c>
      <c r="G202" s="50">
        <v>61.0</v>
      </c>
      <c r="H202" s="178">
        <v>132.75409836065575</v>
      </c>
      <c r="I202" s="188">
        <v>0.0</v>
      </c>
      <c r="J202" s="31" t="s">
        <v>454</v>
      </c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46">
        <v>46044.0</v>
      </c>
      <c r="B203" s="47"/>
      <c r="C203" s="47">
        <v>10374.8</v>
      </c>
      <c r="D203" s="48">
        <v>10374.8</v>
      </c>
      <c r="E203" s="48"/>
      <c r="F203" s="85">
        <v>61.0</v>
      </c>
      <c r="G203" s="50">
        <v>61.0</v>
      </c>
      <c r="H203" s="85">
        <v>170.07868852459015</v>
      </c>
      <c r="I203" s="188">
        <v>28.52</v>
      </c>
      <c r="J203" s="31" t="s">
        <v>455</v>
      </c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46">
        <v>46043.0</v>
      </c>
      <c r="B204" s="47"/>
      <c r="C204" s="47">
        <v>5833.0</v>
      </c>
      <c r="D204" s="48">
        <v>5833.0</v>
      </c>
      <c r="E204" s="48"/>
      <c r="F204" s="85">
        <v>35.0</v>
      </c>
      <c r="G204" s="50">
        <v>35.0</v>
      </c>
      <c r="H204" s="85">
        <v>166.65714285714284</v>
      </c>
      <c r="I204" s="188">
        <v>0.0</v>
      </c>
      <c r="J204" s="31" t="s">
        <v>456</v>
      </c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46">
        <v>46042.0</v>
      </c>
      <c r="B205" s="47"/>
      <c r="C205" s="47">
        <v>7060.0</v>
      </c>
      <c r="D205" s="48">
        <v>7060.0</v>
      </c>
      <c r="E205" s="48"/>
      <c r="F205" s="85">
        <v>69.0</v>
      </c>
      <c r="G205" s="50">
        <v>69.0</v>
      </c>
      <c r="H205" s="85">
        <v>102.31884057971014</v>
      </c>
      <c r="I205" s="188">
        <v>0.0</v>
      </c>
      <c r="J205" s="31" t="s">
        <v>453</v>
      </c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46">
        <v>46041.0</v>
      </c>
      <c r="B206" s="47"/>
      <c r="C206" s="47">
        <v>198.0</v>
      </c>
      <c r="D206" s="48">
        <v>198.0</v>
      </c>
      <c r="E206" s="48"/>
      <c r="F206" s="85">
        <v>1.0</v>
      </c>
      <c r="G206" s="50">
        <v>1.0</v>
      </c>
      <c r="H206" s="85">
        <v>198.0</v>
      </c>
      <c r="I206" s="188">
        <v>0.0</v>
      </c>
      <c r="J206" s="31" t="s">
        <v>452</v>
      </c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2">
        <v>46258.0</v>
      </c>
      <c r="B207" s="84">
        <v>5.0</v>
      </c>
      <c r="C207" s="93"/>
      <c r="D207" s="85">
        <v>5.0</v>
      </c>
      <c r="E207" s="85">
        <v>1.0</v>
      </c>
      <c r="F207" s="49"/>
      <c r="G207" s="113">
        <v>1.0</v>
      </c>
      <c r="H207" s="85">
        <v>5.0</v>
      </c>
      <c r="I207" s="189"/>
      <c r="J207" s="31" t="s">
        <v>452</v>
      </c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24.0</v>
      </c>
      <c r="C1" s="205" t="s">
        <v>255</v>
      </c>
      <c r="D1" s="206">
        <v>46042.0</v>
      </c>
      <c r="E1" s="207" t="s">
        <v>261</v>
      </c>
      <c r="F1" s="210" t="s">
        <v>494</v>
      </c>
      <c r="G1" s="209" t="s">
        <v>265</v>
      </c>
      <c r="H1" s="208" t="s">
        <v>458</v>
      </c>
      <c r="I1" s="27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320.8625</v>
      </c>
      <c r="C2" s="33">
        <v>7904.409469696969</v>
      </c>
      <c r="D2" s="33">
        <v>7901.3690298507445</v>
      </c>
      <c r="E2" s="33">
        <v>1.9375</v>
      </c>
      <c r="F2" s="33">
        <v>42.583333333333336</v>
      </c>
      <c r="G2" s="34">
        <v>42.32592592592592</v>
      </c>
      <c r="H2" s="226">
        <v>183.87019317283003</v>
      </c>
      <c r="I2" s="227">
        <v>553.7883333333333</v>
      </c>
      <c r="J2" s="28"/>
      <c r="K2" s="195">
        <f>SUM(L2:Q2)</f>
        <v>300</v>
      </c>
      <c r="L2" s="196"/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228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229"/>
      <c r="I4" s="96">
        <v>200.94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811.0</v>
      </c>
      <c r="D5" s="85">
        <v>811.0</v>
      </c>
      <c r="E5" s="49"/>
      <c r="F5" s="85">
        <v>7.0</v>
      </c>
      <c r="G5" s="113">
        <v>7.0</v>
      </c>
      <c r="H5" s="230">
        <v>115.85714285714286</v>
      </c>
      <c r="I5" s="96">
        <v>181.24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84">
        <v>76.0</v>
      </c>
      <c r="C6" s="84">
        <v>5378.4</v>
      </c>
      <c r="D6" s="85">
        <v>5454.4</v>
      </c>
      <c r="E6" s="85">
        <v>1.0</v>
      </c>
      <c r="F6" s="85">
        <v>29.0</v>
      </c>
      <c r="G6" s="113">
        <v>30.0</v>
      </c>
      <c r="H6" s="230">
        <v>181.81333333333333</v>
      </c>
      <c r="I6" s="96">
        <v>675.51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155.0</v>
      </c>
      <c r="C7" s="84">
        <v>6597.0</v>
      </c>
      <c r="D7" s="85">
        <v>6752.0</v>
      </c>
      <c r="E7" s="85">
        <v>1.0</v>
      </c>
      <c r="F7" s="85">
        <v>37.0</v>
      </c>
      <c r="G7" s="113">
        <v>38.0</v>
      </c>
      <c r="H7" s="230">
        <v>177.68421052631578</v>
      </c>
      <c r="I7" s="96">
        <v>78.01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7621.0</v>
      </c>
      <c r="D8" s="85">
        <v>7621.0</v>
      </c>
      <c r="E8" s="49"/>
      <c r="F8" s="85">
        <v>42.0</v>
      </c>
      <c r="G8" s="113">
        <v>42.0</v>
      </c>
      <c r="H8" s="230">
        <v>181.45238095238096</v>
      </c>
      <c r="I8" s="96">
        <v>292.23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210.0</v>
      </c>
      <c r="C9" s="84">
        <v>6761.4</v>
      </c>
      <c r="D9" s="85">
        <v>6971.4</v>
      </c>
      <c r="E9" s="85">
        <v>1.0</v>
      </c>
      <c r="F9" s="85">
        <v>44.0</v>
      </c>
      <c r="G9" s="113">
        <v>45.0</v>
      </c>
      <c r="H9" s="230">
        <v>154.92</v>
      </c>
      <c r="I9" s="96">
        <v>723.31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612.0</v>
      </c>
      <c r="C10" s="84">
        <v>6066.4</v>
      </c>
      <c r="D10" s="85">
        <v>6678.4</v>
      </c>
      <c r="E10" s="85">
        <v>2.0</v>
      </c>
      <c r="F10" s="85">
        <v>40.0</v>
      </c>
      <c r="G10" s="113">
        <v>42.0</v>
      </c>
      <c r="H10" s="230">
        <v>159.0095238095238</v>
      </c>
      <c r="I10" s="96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0.0</v>
      </c>
      <c r="D11" s="49"/>
      <c r="E11" s="49"/>
      <c r="F11" s="85">
        <v>0.0</v>
      </c>
      <c r="G11" s="94"/>
      <c r="H11" s="229"/>
      <c r="I11" s="96">
        <v>102.95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2228.0</v>
      </c>
      <c r="D12" s="85">
        <v>2228.0</v>
      </c>
      <c r="E12" s="49"/>
      <c r="F12" s="85">
        <v>14.0</v>
      </c>
      <c r="G12" s="113">
        <v>14.0</v>
      </c>
      <c r="H12" s="230">
        <v>159.14285714285714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9032.2</v>
      </c>
      <c r="D13" s="85">
        <v>9032.2</v>
      </c>
      <c r="E13" s="49"/>
      <c r="F13" s="85">
        <v>51.0</v>
      </c>
      <c r="G13" s="113">
        <v>51.0</v>
      </c>
      <c r="H13" s="230">
        <v>177.10196078431375</v>
      </c>
      <c r="I13" s="96">
        <v>677.19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84">
        <v>716.8</v>
      </c>
      <c r="C14" s="84">
        <v>8859.4</v>
      </c>
      <c r="D14" s="85">
        <v>9576.199999999999</v>
      </c>
      <c r="E14" s="85">
        <v>2.0</v>
      </c>
      <c r="F14" s="85">
        <v>48.0</v>
      </c>
      <c r="G14" s="113">
        <v>50.0</v>
      </c>
      <c r="H14" s="230">
        <v>191.52399999999997</v>
      </c>
      <c r="I14" s="96">
        <v>144.52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5755.5</v>
      </c>
      <c r="D15" s="85">
        <v>5755.5</v>
      </c>
      <c r="E15" s="49"/>
      <c r="F15" s="85">
        <v>30.0</v>
      </c>
      <c r="G15" s="113">
        <v>30.0</v>
      </c>
      <c r="H15" s="230">
        <v>191.85</v>
      </c>
      <c r="I15" s="96">
        <v>110.09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84">
        <v>420.0</v>
      </c>
      <c r="C16" s="84">
        <v>4647.5</v>
      </c>
      <c r="D16" s="85">
        <v>5067.5</v>
      </c>
      <c r="E16" s="85">
        <v>2.0</v>
      </c>
      <c r="F16" s="85">
        <v>25.0</v>
      </c>
      <c r="G16" s="113">
        <v>27.0</v>
      </c>
      <c r="H16" s="230">
        <v>187.6851851851852</v>
      </c>
      <c r="I16" s="96">
        <v>0.0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5483.0</v>
      </c>
      <c r="D17" s="85">
        <v>5483.0</v>
      </c>
      <c r="E17" s="49"/>
      <c r="F17" s="85">
        <v>31.0</v>
      </c>
      <c r="G17" s="113">
        <v>31.0</v>
      </c>
      <c r="H17" s="230">
        <v>176.8709677419355</v>
      </c>
      <c r="I17" s="96">
        <v>342.9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0.0</v>
      </c>
      <c r="D18" s="49"/>
      <c r="E18" s="49"/>
      <c r="F18" s="85">
        <v>0.0</v>
      </c>
      <c r="G18" s="94"/>
      <c r="H18" s="229"/>
      <c r="I18" s="96">
        <v>316.22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3021.6</v>
      </c>
      <c r="D19" s="85">
        <v>3021.6</v>
      </c>
      <c r="E19" s="49"/>
      <c r="F19" s="85">
        <v>17.0</v>
      </c>
      <c r="G19" s="113">
        <v>17.0</v>
      </c>
      <c r="H19" s="230">
        <v>177.74117647058824</v>
      </c>
      <c r="I19" s="96">
        <v>153.42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84">
        <v>227.0</v>
      </c>
      <c r="C20" s="84">
        <v>5929.5</v>
      </c>
      <c r="D20" s="85">
        <v>6156.5</v>
      </c>
      <c r="E20" s="85">
        <v>1.0</v>
      </c>
      <c r="F20" s="85">
        <v>29.0</v>
      </c>
      <c r="G20" s="113">
        <v>30.0</v>
      </c>
      <c r="H20" s="230">
        <v>205.21666666666667</v>
      </c>
      <c r="I20" s="96">
        <v>236.5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7609.5</v>
      </c>
      <c r="D21" s="85">
        <v>7609.5</v>
      </c>
      <c r="E21" s="49"/>
      <c r="F21" s="85">
        <v>40.0</v>
      </c>
      <c r="G21" s="113">
        <v>40.0</v>
      </c>
      <c r="H21" s="230">
        <v>190.2375</v>
      </c>
      <c r="I21" s="96">
        <v>763.64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7772.2</v>
      </c>
      <c r="D22" s="85">
        <v>7772.2</v>
      </c>
      <c r="E22" s="49"/>
      <c r="F22" s="85">
        <v>41.0</v>
      </c>
      <c r="G22" s="113">
        <v>41.0</v>
      </c>
      <c r="H22" s="230">
        <v>189.56585365853658</v>
      </c>
      <c r="I22" s="96">
        <v>1020.26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523.4</v>
      </c>
      <c r="D23" s="85">
        <v>523.4</v>
      </c>
      <c r="E23" s="49"/>
      <c r="F23" s="85">
        <v>2.0</v>
      </c>
      <c r="G23" s="113">
        <v>2.0</v>
      </c>
      <c r="H23" s="230">
        <v>261.7</v>
      </c>
      <c r="I23" s="96">
        <v>857.84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1651.8</v>
      </c>
      <c r="D24" s="85">
        <v>1651.8</v>
      </c>
      <c r="E24" s="49"/>
      <c r="F24" s="85">
        <v>13.0</v>
      </c>
      <c r="G24" s="113">
        <v>13.0</v>
      </c>
      <c r="H24" s="230">
        <v>127.06153846153846</v>
      </c>
      <c r="I24" s="96">
        <v>412.23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84">
        <v>105.0</v>
      </c>
      <c r="C25" s="84">
        <v>0.0</v>
      </c>
      <c r="D25" s="85">
        <v>105.0</v>
      </c>
      <c r="E25" s="85">
        <v>1.0</v>
      </c>
      <c r="F25" s="85">
        <v>0.0</v>
      </c>
      <c r="G25" s="113">
        <v>1.0</v>
      </c>
      <c r="H25" s="230">
        <v>105.0</v>
      </c>
      <c r="I25" s="96">
        <v>384.68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84">
        <v>719.0</v>
      </c>
      <c r="C26" s="84">
        <v>6069.8</v>
      </c>
      <c r="D26" s="85">
        <v>6788.8</v>
      </c>
      <c r="E26" s="85">
        <v>7.0</v>
      </c>
      <c r="F26" s="85">
        <v>29.0</v>
      </c>
      <c r="G26" s="113">
        <v>36.0</v>
      </c>
      <c r="H26" s="230">
        <v>188.57777777777778</v>
      </c>
      <c r="I26" s="96">
        <v>121.26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84">
        <v>372.0</v>
      </c>
      <c r="C27" s="84">
        <v>10304.2</v>
      </c>
      <c r="D27" s="85">
        <v>10676.2</v>
      </c>
      <c r="E27" s="85">
        <v>1.0</v>
      </c>
      <c r="F27" s="85">
        <v>57.0</v>
      </c>
      <c r="G27" s="113">
        <v>58.0</v>
      </c>
      <c r="H27" s="230">
        <v>184.07241379310346</v>
      </c>
      <c r="I27" s="96">
        <v>0.0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46230.0</v>
      </c>
      <c r="B28" s="84">
        <v>185.0</v>
      </c>
      <c r="C28" s="84">
        <v>5494.8</v>
      </c>
      <c r="D28" s="85">
        <v>5679.8</v>
      </c>
      <c r="E28" s="85">
        <v>2.0</v>
      </c>
      <c r="F28" s="85">
        <v>35.0</v>
      </c>
      <c r="G28" s="113">
        <v>37.0</v>
      </c>
      <c r="H28" s="230">
        <v>153.5081081081081</v>
      </c>
      <c r="I28" s="96">
        <v>821.29</v>
      </c>
      <c r="J28" s="31" t="s">
        <v>452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46229.0</v>
      </c>
      <c r="B29" s="93"/>
      <c r="C29" s="84">
        <v>0.0</v>
      </c>
      <c r="D29" s="49"/>
      <c r="E29" s="49"/>
      <c r="F29" s="85">
        <v>0.0</v>
      </c>
      <c r="G29" s="94"/>
      <c r="H29" s="229"/>
      <c r="I29" s="96">
        <v>967.15</v>
      </c>
      <c r="J29" s="31" t="s">
        <v>457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46227.0</v>
      </c>
      <c r="B30" s="93"/>
      <c r="C30" s="84">
        <v>8405.0</v>
      </c>
      <c r="D30" s="85">
        <v>8405.0</v>
      </c>
      <c r="E30" s="49"/>
      <c r="F30" s="85">
        <v>43.0</v>
      </c>
      <c r="G30" s="113">
        <v>43.0</v>
      </c>
      <c r="H30" s="230">
        <v>195.46511627906978</v>
      </c>
      <c r="I30" s="96">
        <v>670.36</v>
      </c>
      <c r="J30" s="31" t="s">
        <v>454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46226.0</v>
      </c>
      <c r="B31" s="84">
        <v>105.0</v>
      </c>
      <c r="C31" s="84">
        <v>8812.6</v>
      </c>
      <c r="D31" s="85">
        <v>8917.6</v>
      </c>
      <c r="E31" s="85">
        <v>1.0</v>
      </c>
      <c r="F31" s="85">
        <v>58.0</v>
      </c>
      <c r="G31" s="113">
        <v>59.0</v>
      </c>
      <c r="H31" s="230">
        <v>151.14576271186442</v>
      </c>
      <c r="I31" s="96">
        <v>59.23</v>
      </c>
      <c r="J31" s="31" t="s">
        <v>455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46225.0</v>
      </c>
      <c r="B32" s="93"/>
      <c r="C32" s="84">
        <v>5263.6</v>
      </c>
      <c r="D32" s="85">
        <v>5263.6</v>
      </c>
      <c r="E32" s="49"/>
      <c r="F32" s="85">
        <v>26.0</v>
      </c>
      <c r="G32" s="113">
        <v>26.0</v>
      </c>
      <c r="H32" s="230">
        <v>202.44615384615386</v>
      </c>
      <c r="I32" s="96">
        <v>107.36</v>
      </c>
      <c r="J32" s="31" t="s">
        <v>456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46224.0</v>
      </c>
      <c r="B33" s="93"/>
      <c r="C33" s="84">
        <v>9069.4</v>
      </c>
      <c r="D33" s="85">
        <v>9069.4</v>
      </c>
      <c r="E33" s="49"/>
      <c r="F33" s="85">
        <v>53.0</v>
      </c>
      <c r="G33" s="113">
        <v>53.0</v>
      </c>
      <c r="H33" s="230">
        <v>171.12075471698114</v>
      </c>
      <c r="I33" s="96">
        <v>746.7</v>
      </c>
      <c r="J33" s="31" t="s">
        <v>453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46223.0</v>
      </c>
      <c r="B34" s="93"/>
      <c r="C34" s="84">
        <v>5516.5</v>
      </c>
      <c r="D34" s="85">
        <v>5516.5</v>
      </c>
      <c r="E34" s="49"/>
      <c r="F34" s="85">
        <v>35.0</v>
      </c>
      <c r="G34" s="113">
        <v>35.0</v>
      </c>
      <c r="H34" s="230">
        <v>157.61428571428573</v>
      </c>
      <c r="I34" s="96">
        <v>119.45</v>
      </c>
      <c r="J34" s="31" t="s">
        <v>452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46222.0</v>
      </c>
      <c r="B35" s="93"/>
      <c r="C35" s="84">
        <v>0.0</v>
      </c>
      <c r="D35" s="49"/>
      <c r="E35" s="49"/>
      <c r="F35" s="85">
        <v>0.0</v>
      </c>
      <c r="G35" s="94"/>
      <c r="H35" s="229"/>
      <c r="I35" s="96">
        <v>1153.75</v>
      </c>
      <c r="J35" s="31" t="s">
        <v>457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46221.0</v>
      </c>
      <c r="B36" s="93"/>
      <c r="C36" s="84">
        <v>2774.2</v>
      </c>
      <c r="D36" s="85">
        <v>2774.2</v>
      </c>
      <c r="E36" s="49"/>
      <c r="F36" s="85">
        <v>21.0</v>
      </c>
      <c r="G36" s="113">
        <v>21.0</v>
      </c>
      <c r="H36" s="230">
        <v>132.1047619047619</v>
      </c>
      <c r="I36" s="96">
        <v>203.72</v>
      </c>
      <c r="J36" s="31" t="s">
        <v>451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46220.0</v>
      </c>
      <c r="B37" s="84">
        <v>532.0</v>
      </c>
      <c r="C37" s="93"/>
      <c r="D37" s="85">
        <v>532.0</v>
      </c>
      <c r="E37" s="85">
        <v>4.0</v>
      </c>
      <c r="F37" s="49"/>
      <c r="G37" s="113">
        <v>4.0</v>
      </c>
      <c r="H37" s="230">
        <v>133.0</v>
      </c>
      <c r="I37" s="51"/>
      <c r="J37" s="31" t="s">
        <v>454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46219.0</v>
      </c>
      <c r="B38" s="93"/>
      <c r="C38" s="84">
        <v>8958.0</v>
      </c>
      <c r="D38" s="85">
        <v>8958.0</v>
      </c>
      <c r="E38" s="49"/>
      <c r="F38" s="85">
        <v>50.0</v>
      </c>
      <c r="G38" s="113">
        <v>50.0</v>
      </c>
      <c r="H38" s="230">
        <v>179.16</v>
      </c>
      <c r="I38" s="96">
        <v>227.68</v>
      </c>
      <c r="J38" s="31" t="s">
        <v>455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46218.0</v>
      </c>
      <c r="B39" s="93"/>
      <c r="C39" s="84">
        <v>7864.0</v>
      </c>
      <c r="D39" s="85">
        <v>7864.0</v>
      </c>
      <c r="E39" s="49"/>
      <c r="F39" s="85">
        <v>46.0</v>
      </c>
      <c r="G39" s="113">
        <v>46.0</v>
      </c>
      <c r="H39" s="230">
        <v>170.95652173913044</v>
      </c>
      <c r="I39" s="96">
        <v>192.31</v>
      </c>
      <c r="J39" s="31" t="s">
        <v>456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46217.0</v>
      </c>
      <c r="B40" s="93"/>
      <c r="C40" s="84">
        <v>9527.0</v>
      </c>
      <c r="D40" s="85">
        <v>9527.0</v>
      </c>
      <c r="E40" s="49"/>
      <c r="F40" s="85">
        <v>58.0</v>
      </c>
      <c r="G40" s="113">
        <v>58.0</v>
      </c>
      <c r="H40" s="230">
        <v>164.25862068965517</v>
      </c>
      <c r="I40" s="96">
        <v>927.1</v>
      </c>
      <c r="J40" s="31" t="s">
        <v>453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46216.0</v>
      </c>
      <c r="B41" s="93"/>
      <c r="C41" s="84">
        <v>6425.1</v>
      </c>
      <c r="D41" s="85">
        <v>6425.1</v>
      </c>
      <c r="E41" s="49"/>
      <c r="F41" s="85">
        <v>32.0</v>
      </c>
      <c r="G41" s="113">
        <v>32.0</v>
      </c>
      <c r="H41" s="230">
        <v>200.784375</v>
      </c>
      <c r="I41" s="96">
        <v>113.11</v>
      </c>
      <c r="J41" s="31" t="s">
        <v>452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46214.0</v>
      </c>
      <c r="B42" s="93"/>
      <c r="C42" s="84">
        <v>1765.8</v>
      </c>
      <c r="D42" s="85">
        <v>1765.8</v>
      </c>
      <c r="E42" s="49"/>
      <c r="F42" s="85">
        <v>14.0</v>
      </c>
      <c r="G42" s="113">
        <v>14.0</v>
      </c>
      <c r="H42" s="230">
        <v>126.12857142857142</v>
      </c>
      <c r="I42" s="96">
        <v>267.79</v>
      </c>
      <c r="J42" s="31" t="s">
        <v>451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46213.0</v>
      </c>
      <c r="B43" s="84">
        <v>1032.0</v>
      </c>
      <c r="C43" s="84">
        <v>7600.6</v>
      </c>
      <c r="D43" s="85">
        <v>8632.6</v>
      </c>
      <c r="E43" s="85">
        <v>8.0</v>
      </c>
      <c r="F43" s="85">
        <v>50.0</v>
      </c>
      <c r="G43" s="113">
        <v>58.0</v>
      </c>
      <c r="H43" s="230">
        <v>148.83793103448278</v>
      </c>
      <c r="I43" s="96">
        <v>900.87</v>
      </c>
      <c r="J43" s="31" t="s">
        <v>454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46212.0</v>
      </c>
      <c r="B44" s="84">
        <v>210.0</v>
      </c>
      <c r="C44" s="84">
        <v>9132.2</v>
      </c>
      <c r="D44" s="85">
        <v>9342.2</v>
      </c>
      <c r="E44" s="85">
        <v>2.0</v>
      </c>
      <c r="F44" s="85">
        <v>52.0</v>
      </c>
      <c r="G44" s="113">
        <v>54.0</v>
      </c>
      <c r="H44" s="230">
        <v>173.0037037037037</v>
      </c>
      <c r="I44" s="96">
        <v>370.53</v>
      </c>
      <c r="J44" s="31" t="s">
        <v>455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46211.0</v>
      </c>
      <c r="B45" s="84">
        <v>661.0</v>
      </c>
      <c r="C45" s="93"/>
      <c r="D45" s="85">
        <v>661.0</v>
      </c>
      <c r="E45" s="85">
        <v>5.0</v>
      </c>
      <c r="F45" s="49"/>
      <c r="G45" s="113">
        <v>5.0</v>
      </c>
      <c r="H45" s="230">
        <v>132.2</v>
      </c>
      <c r="I45" s="51"/>
      <c r="J45" s="31" t="s">
        <v>456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46210.0</v>
      </c>
      <c r="B46" s="93"/>
      <c r="C46" s="84">
        <v>8151.7</v>
      </c>
      <c r="D46" s="85">
        <v>8151.7</v>
      </c>
      <c r="E46" s="49"/>
      <c r="F46" s="85">
        <v>55.0</v>
      </c>
      <c r="G46" s="113">
        <v>55.0</v>
      </c>
      <c r="H46" s="230">
        <v>148.21272727272728</v>
      </c>
      <c r="I46" s="96">
        <v>944.45</v>
      </c>
      <c r="J46" s="31" t="s">
        <v>453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46209.0</v>
      </c>
      <c r="B47" s="84">
        <v>864.4</v>
      </c>
      <c r="C47" s="84">
        <v>4144.4</v>
      </c>
      <c r="D47" s="85">
        <v>5008.799999999999</v>
      </c>
      <c r="E47" s="85">
        <v>3.0</v>
      </c>
      <c r="F47" s="85">
        <v>28.0</v>
      </c>
      <c r="G47" s="113">
        <v>31.0</v>
      </c>
      <c r="H47" s="230">
        <v>161.5741935483871</v>
      </c>
      <c r="I47" s="96">
        <v>1310.82</v>
      </c>
      <c r="J47" s="31" t="s">
        <v>452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46208.0</v>
      </c>
      <c r="B48" s="93"/>
      <c r="C48" s="84">
        <v>203.0</v>
      </c>
      <c r="D48" s="85">
        <v>203.0</v>
      </c>
      <c r="E48" s="49"/>
      <c r="F48" s="85">
        <v>2.0</v>
      </c>
      <c r="G48" s="113">
        <v>2.0</v>
      </c>
      <c r="H48" s="230">
        <v>101.5</v>
      </c>
      <c r="I48" s="96">
        <v>2011.03</v>
      </c>
      <c r="J48" s="31" t="s">
        <v>457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46207.0</v>
      </c>
      <c r="B49" s="93"/>
      <c r="C49" s="84">
        <v>1386.4</v>
      </c>
      <c r="D49" s="85">
        <v>1386.4</v>
      </c>
      <c r="E49" s="49"/>
      <c r="F49" s="85">
        <v>9.0</v>
      </c>
      <c r="G49" s="113">
        <v>9.0</v>
      </c>
      <c r="H49" s="230">
        <v>154.04444444444445</v>
      </c>
      <c r="I49" s="96">
        <v>77.32</v>
      </c>
      <c r="J49" s="31" t="s">
        <v>451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46206.0</v>
      </c>
      <c r="B50" s="93"/>
      <c r="C50" s="84">
        <v>7852.8</v>
      </c>
      <c r="D50" s="85">
        <v>7852.8</v>
      </c>
      <c r="E50" s="49"/>
      <c r="F50" s="85">
        <v>56.0</v>
      </c>
      <c r="G50" s="113">
        <v>56.0</v>
      </c>
      <c r="H50" s="230">
        <v>140.22857142857143</v>
      </c>
      <c r="I50" s="96">
        <v>1869.36</v>
      </c>
      <c r="J50" s="31" t="s">
        <v>454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46205.0</v>
      </c>
      <c r="B51" s="93"/>
      <c r="C51" s="84">
        <v>7953.0</v>
      </c>
      <c r="D51" s="85">
        <v>7953.0</v>
      </c>
      <c r="E51" s="49"/>
      <c r="F51" s="85">
        <v>46.0</v>
      </c>
      <c r="G51" s="113">
        <v>46.0</v>
      </c>
      <c r="H51" s="230">
        <v>172.8913043478261</v>
      </c>
      <c r="I51" s="96">
        <v>464.42</v>
      </c>
      <c r="J51" s="31" t="s">
        <v>455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46204.0</v>
      </c>
      <c r="B52" s="93"/>
      <c r="C52" s="84">
        <v>5672.0</v>
      </c>
      <c r="D52" s="85">
        <v>5672.0</v>
      </c>
      <c r="E52" s="49"/>
      <c r="F52" s="85">
        <v>35.0</v>
      </c>
      <c r="G52" s="113">
        <v>35.0</v>
      </c>
      <c r="H52" s="230">
        <v>162.05714285714285</v>
      </c>
      <c r="I52" s="96">
        <v>452.79</v>
      </c>
      <c r="J52" s="31" t="s">
        <v>456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46203.0</v>
      </c>
      <c r="B53" s="93"/>
      <c r="C53" s="84">
        <v>6329.0</v>
      </c>
      <c r="D53" s="85">
        <v>6329.0</v>
      </c>
      <c r="E53" s="49"/>
      <c r="F53" s="85">
        <v>38.0</v>
      </c>
      <c r="G53" s="113">
        <v>38.0</v>
      </c>
      <c r="H53" s="230">
        <v>166.55263157894737</v>
      </c>
      <c r="I53" s="96">
        <v>324.42</v>
      </c>
      <c r="J53" s="31" t="s">
        <v>453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46202.0</v>
      </c>
      <c r="B54" s="93"/>
      <c r="C54" s="84">
        <v>7737.0</v>
      </c>
      <c r="D54" s="85">
        <v>7737.0</v>
      </c>
      <c r="E54" s="49"/>
      <c r="F54" s="85">
        <v>42.0</v>
      </c>
      <c r="G54" s="113">
        <v>42.0</v>
      </c>
      <c r="H54" s="230">
        <v>184.21428571428572</v>
      </c>
      <c r="I54" s="96">
        <v>407.5</v>
      </c>
      <c r="J54" s="31" t="s">
        <v>452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46201.0</v>
      </c>
      <c r="B55" s="93"/>
      <c r="C55" s="84">
        <v>0.0</v>
      </c>
      <c r="D55" s="49"/>
      <c r="E55" s="49"/>
      <c r="F55" s="85">
        <v>0.0</v>
      </c>
      <c r="G55" s="94"/>
      <c r="H55" s="229"/>
      <c r="I55" s="96">
        <v>174.8</v>
      </c>
      <c r="J55" s="31" t="s">
        <v>457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46200.0</v>
      </c>
      <c r="B56" s="93"/>
      <c r="C56" s="84">
        <v>9911.0</v>
      </c>
      <c r="D56" s="85">
        <v>9911.0</v>
      </c>
      <c r="E56" s="49"/>
      <c r="F56" s="85">
        <v>48.0</v>
      </c>
      <c r="G56" s="113">
        <v>48.0</v>
      </c>
      <c r="H56" s="230">
        <v>206.47916666666666</v>
      </c>
      <c r="I56" s="96">
        <v>66.4</v>
      </c>
      <c r="J56" s="31" t="s">
        <v>451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46199.0</v>
      </c>
      <c r="B57" s="84">
        <v>308.0</v>
      </c>
      <c r="C57" s="84">
        <v>9044.8</v>
      </c>
      <c r="D57" s="85">
        <v>9352.8</v>
      </c>
      <c r="E57" s="85">
        <v>2.0</v>
      </c>
      <c r="F57" s="85">
        <v>55.0</v>
      </c>
      <c r="G57" s="113">
        <v>57.0</v>
      </c>
      <c r="H57" s="230">
        <v>164.0842105263158</v>
      </c>
      <c r="I57" s="96">
        <v>1093.76</v>
      </c>
      <c r="J57" s="31" t="s">
        <v>454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46198.0</v>
      </c>
      <c r="B58" s="84">
        <v>517.0</v>
      </c>
      <c r="C58" s="84">
        <v>8917.5</v>
      </c>
      <c r="D58" s="85">
        <v>9434.5</v>
      </c>
      <c r="E58" s="85">
        <v>4.0</v>
      </c>
      <c r="F58" s="85">
        <v>48.0</v>
      </c>
      <c r="G58" s="113">
        <v>52.0</v>
      </c>
      <c r="H58" s="230">
        <v>181.43269230769232</v>
      </c>
      <c r="I58" s="96">
        <v>296.75</v>
      </c>
      <c r="J58" s="31" t="s">
        <v>455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46197.0</v>
      </c>
      <c r="B59" s="93"/>
      <c r="C59" s="84">
        <v>6349.0</v>
      </c>
      <c r="D59" s="85">
        <v>6349.0</v>
      </c>
      <c r="E59" s="49"/>
      <c r="F59" s="85">
        <v>36.0</v>
      </c>
      <c r="G59" s="113">
        <v>36.0</v>
      </c>
      <c r="H59" s="230">
        <v>176.36111111111111</v>
      </c>
      <c r="I59" s="96">
        <v>357.91</v>
      </c>
      <c r="J59" s="31" t="s">
        <v>456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46196.0</v>
      </c>
      <c r="B60" s="93"/>
      <c r="C60" s="84">
        <v>6716.0</v>
      </c>
      <c r="D60" s="85">
        <v>6716.0</v>
      </c>
      <c r="E60" s="49"/>
      <c r="F60" s="85">
        <v>35.0</v>
      </c>
      <c r="G60" s="113">
        <v>35.0</v>
      </c>
      <c r="H60" s="230">
        <v>191.88571428571427</v>
      </c>
      <c r="I60" s="96">
        <v>207.65</v>
      </c>
      <c r="J60" s="31" t="s">
        <v>453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46195.0</v>
      </c>
      <c r="B61" s="84">
        <v>105.0</v>
      </c>
      <c r="C61" s="84">
        <v>6014.0</v>
      </c>
      <c r="D61" s="85">
        <v>6119.0</v>
      </c>
      <c r="E61" s="85">
        <v>1.0</v>
      </c>
      <c r="F61" s="85">
        <v>40.0</v>
      </c>
      <c r="G61" s="113">
        <v>41.0</v>
      </c>
      <c r="H61" s="230">
        <v>149.2439024390244</v>
      </c>
      <c r="I61" s="96">
        <v>68.2</v>
      </c>
      <c r="J61" s="31" t="s">
        <v>452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46194.0</v>
      </c>
      <c r="B62" s="93"/>
      <c r="C62" s="84">
        <v>2136.6</v>
      </c>
      <c r="D62" s="85">
        <v>2136.6</v>
      </c>
      <c r="E62" s="49"/>
      <c r="F62" s="85">
        <v>14.0</v>
      </c>
      <c r="G62" s="113">
        <v>14.0</v>
      </c>
      <c r="H62" s="230">
        <v>152.6142857142857</v>
      </c>
      <c r="I62" s="96">
        <v>111.45</v>
      </c>
      <c r="J62" s="31" t="s">
        <v>457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46193.0</v>
      </c>
      <c r="B63" s="93"/>
      <c r="C63" s="84">
        <v>8917.1</v>
      </c>
      <c r="D63" s="85">
        <v>8917.1</v>
      </c>
      <c r="E63" s="49"/>
      <c r="F63" s="85">
        <v>45.0</v>
      </c>
      <c r="G63" s="113">
        <v>45.0</v>
      </c>
      <c r="H63" s="230">
        <v>198.1577777777778</v>
      </c>
      <c r="I63" s="96">
        <v>0.0</v>
      </c>
      <c r="J63" s="31" t="s">
        <v>451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46192.0</v>
      </c>
      <c r="B64" s="93"/>
      <c r="C64" s="84">
        <v>9305.2</v>
      </c>
      <c r="D64" s="85">
        <v>9305.2</v>
      </c>
      <c r="E64" s="49"/>
      <c r="F64" s="85">
        <v>56.0</v>
      </c>
      <c r="G64" s="113">
        <v>56.0</v>
      </c>
      <c r="H64" s="230">
        <v>166.16428571428574</v>
      </c>
      <c r="I64" s="96">
        <v>339.69</v>
      </c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46191.0</v>
      </c>
      <c r="B65" s="93"/>
      <c r="C65" s="84">
        <v>8713.0</v>
      </c>
      <c r="D65" s="85">
        <v>8713.0</v>
      </c>
      <c r="E65" s="49"/>
      <c r="F65" s="85">
        <v>53.0</v>
      </c>
      <c r="G65" s="113">
        <v>53.0</v>
      </c>
      <c r="H65" s="230">
        <v>164.39622641509433</v>
      </c>
      <c r="I65" s="96">
        <v>714.22</v>
      </c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46190.0</v>
      </c>
      <c r="B66" s="93"/>
      <c r="C66" s="84">
        <v>9376.35</v>
      </c>
      <c r="D66" s="85">
        <v>9376.35</v>
      </c>
      <c r="E66" s="49"/>
      <c r="F66" s="85">
        <v>45.0</v>
      </c>
      <c r="G66" s="113">
        <v>45.0</v>
      </c>
      <c r="H66" s="230">
        <v>208.36333333333334</v>
      </c>
      <c r="I66" s="96">
        <v>0.0</v>
      </c>
      <c r="J66" s="31" t="s">
        <v>456</v>
      </c>
      <c r="K66" s="52"/>
      <c r="L66" s="158" t="s">
        <v>485</v>
      </c>
      <c r="M66" s="158" t="s">
        <v>484</v>
      </c>
      <c r="N66" s="159">
        <v>0.34</v>
      </c>
      <c r="O66" s="52"/>
      <c r="P66" s="41">
        <v>172.0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46187.0</v>
      </c>
      <c r="B67" s="93"/>
      <c r="C67" s="84">
        <v>50.0</v>
      </c>
      <c r="D67" s="85">
        <v>50.0</v>
      </c>
      <c r="E67" s="49"/>
      <c r="F67" s="85">
        <v>2.0</v>
      </c>
      <c r="G67" s="113">
        <v>2.0</v>
      </c>
      <c r="H67" s="230">
        <v>25.0</v>
      </c>
      <c r="I67" s="96">
        <v>27.14</v>
      </c>
      <c r="J67" s="31" t="s">
        <v>457</v>
      </c>
      <c r="K67" s="52"/>
      <c r="L67" s="158" t="s">
        <v>483</v>
      </c>
      <c r="M67" s="158" t="s">
        <v>486</v>
      </c>
      <c r="N67" s="159">
        <v>0.15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46186.0</v>
      </c>
      <c r="B68" s="93"/>
      <c r="C68" s="84">
        <v>0.0</v>
      </c>
      <c r="D68" s="49"/>
      <c r="E68" s="49"/>
      <c r="F68" s="85">
        <v>0.0</v>
      </c>
      <c r="G68" s="94"/>
      <c r="H68" s="229"/>
      <c r="I68" s="96">
        <v>514.66</v>
      </c>
      <c r="J68" s="31" t="s">
        <v>451</v>
      </c>
      <c r="K68" s="52"/>
      <c r="L68" s="158" t="s">
        <v>502</v>
      </c>
      <c r="M68" s="158" t="s">
        <v>486</v>
      </c>
      <c r="N68" s="159">
        <v>0.11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46185.0</v>
      </c>
      <c r="B69" s="93"/>
      <c r="C69" s="84">
        <v>211.0</v>
      </c>
      <c r="D69" s="85">
        <v>211.0</v>
      </c>
      <c r="E69" s="49"/>
      <c r="F69" s="85">
        <v>5.0</v>
      </c>
      <c r="G69" s="113">
        <v>5.0</v>
      </c>
      <c r="H69" s="230">
        <v>42.2</v>
      </c>
      <c r="I69" s="96">
        <v>35.36</v>
      </c>
      <c r="J69" s="31" t="s">
        <v>454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46184.0</v>
      </c>
      <c r="B70" s="93"/>
      <c r="C70" s="84">
        <v>9488.8</v>
      </c>
      <c r="D70" s="85">
        <v>9488.8</v>
      </c>
      <c r="E70" s="49"/>
      <c r="F70" s="85">
        <v>65.0</v>
      </c>
      <c r="G70" s="113">
        <v>65.0</v>
      </c>
      <c r="H70" s="230">
        <v>145.98153846153846</v>
      </c>
      <c r="I70" s="96">
        <v>238.22</v>
      </c>
      <c r="J70" s="31" t="s">
        <v>455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46183.0</v>
      </c>
      <c r="B71" s="93"/>
      <c r="C71" s="84">
        <v>6790.6</v>
      </c>
      <c r="D71" s="85">
        <v>6790.6</v>
      </c>
      <c r="E71" s="49"/>
      <c r="F71" s="85">
        <v>37.0</v>
      </c>
      <c r="G71" s="113">
        <v>37.0</v>
      </c>
      <c r="H71" s="230">
        <v>183.52972972972975</v>
      </c>
      <c r="I71" s="96">
        <v>239.91</v>
      </c>
      <c r="J71" s="31" t="s">
        <v>456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46182.0</v>
      </c>
      <c r="B72" s="93"/>
      <c r="C72" s="84">
        <v>5140.0</v>
      </c>
      <c r="D72" s="85">
        <v>5140.0</v>
      </c>
      <c r="E72" s="49"/>
      <c r="F72" s="85">
        <v>28.0</v>
      </c>
      <c r="G72" s="113">
        <v>28.0</v>
      </c>
      <c r="H72" s="230">
        <v>183.57142857142858</v>
      </c>
      <c r="I72" s="96">
        <v>207.33</v>
      </c>
      <c r="J72" s="31" t="s">
        <v>453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46181.0</v>
      </c>
      <c r="B73" s="84">
        <v>196.0</v>
      </c>
      <c r="C73" s="84">
        <v>6632.9</v>
      </c>
      <c r="D73" s="85">
        <v>6828.9</v>
      </c>
      <c r="E73" s="85">
        <v>1.0</v>
      </c>
      <c r="F73" s="85">
        <v>38.0</v>
      </c>
      <c r="G73" s="113">
        <v>39.0</v>
      </c>
      <c r="H73" s="230">
        <v>175.1</v>
      </c>
      <c r="I73" s="96">
        <v>568.92</v>
      </c>
      <c r="J73" s="31" t="s">
        <v>452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46180.0</v>
      </c>
      <c r="B74" s="93"/>
      <c r="C74" s="84">
        <v>438.1</v>
      </c>
      <c r="D74" s="85">
        <v>438.1</v>
      </c>
      <c r="E74" s="49"/>
      <c r="F74" s="85">
        <v>6.0</v>
      </c>
      <c r="G74" s="113">
        <v>6.0</v>
      </c>
      <c r="H74" s="230">
        <v>73.01666666666667</v>
      </c>
      <c r="I74" s="96">
        <v>815.15</v>
      </c>
      <c r="J74" s="31" t="s">
        <v>457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92">
        <v>46179.0</v>
      </c>
      <c r="B75" s="93"/>
      <c r="C75" s="84">
        <v>1810.6</v>
      </c>
      <c r="D75" s="85">
        <v>1810.6</v>
      </c>
      <c r="E75" s="49"/>
      <c r="F75" s="85">
        <v>10.0</v>
      </c>
      <c r="G75" s="113">
        <v>10.0</v>
      </c>
      <c r="H75" s="230">
        <v>181.06</v>
      </c>
      <c r="I75" s="96">
        <v>1375.98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92">
        <v>46178.0</v>
      </c>
      <c r="B76" s="93"/>
      <c r="C76" s="84">
        <v>9547.2</v>
      </c>
      <c r="D76" s="85">
        <v>9547.2</v>
      </c>
      <c r="E76" s="49"/>
      <c r="F76" s="85">
        <v>56.0</v>
      </c>
      <c r="G76" s="113">
        <v>56.0</v>
      </c>
      <c r="H76" s="230">
        <v>170.4857142857143</v>
      </c>
      <c r="I76" s="96">
        <v>37.64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92">
        <v>46177.0</v>
      </c>
      <c r="B77" s="93"/>
      <c r="C77" s="84">
        <v>9679.0</v>
      </c>
      <c r="D77" s="85">
        <v>9679.0</v>
      </c>
      <c r="E77" s="49"/>
      <c r="F77" s="85">
        <v>49.0</v>
      </c>
      <c r="G77" s="113">
        <v>49.0</v>
      </c>
      <c r="H77" s="230">
        <v>197.53061224489795</v>
      </c>
      <c r="I77" s="96">
        <v>494.11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2">
        <v>46172.0</v>
      </c>
      <c r="B78" s="93"/>
      <c r="C78" s="84">
        <v>2542.5</v>
      </c>
      <c r="D78" s="85">
        <v>2542.5</v>
      </c>
      <c r="E78" s="49"/>
      <c r="F78" s="85">
        <v>18.0</v>
      </c>
      <c r="G78" s="113">
        <v>18.0</v>
      </c>
      <c r="H78" s="230">
        <v>141.25</v>
      </c>
      <c r="I78" s="96">
        <v>285.97</v>
      </c>
      <c r="J78" s="31" t="s">
        <v>451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2">
        <v>46171.0</v>
      </c>
      <c r="B79" s="93"/>
      <c r="C79" s="84">
        <v>6857.4</v>
      </c>
      <c r="D79" s="85">
        <v>6857.4</v>
      </c>
      <c r="E79" s="49"/>
      <c r="F79" s="85">
        <v>42.0</v>
      </c>
      <c r="G79" s="113">
        <v>42.0</v>
      </c>
      <c r="H79" s="230">
        <v>163.27142857142857</v>
      </c>
      <c r="I79" s="96">
        <v>631.67</v>
      </c>
      <c r="J79" s="31" t="s">
        <v>454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2">
        <v>46170.0</v>
      </c>
      <c r="B80" s="93"/>
      <c r="C80" s="84">
        <v>13294.7</v>
      </c>
      <c r="D80" s="85">
        <v>13294.7</v>
      </c>
      <c r="E80" s="49"/>
      <c r="F80" s="85">
        <v>62.0</v>
      </c>
      <c r="G80" s="113">
        <v>62.0</v>
      </c>
      <c r="H80" s="230">
        <v>214.43064516129033</v>
      </c>
      <c r="I80" s="96">
        <v>503.06</v>
      </c>
      <c r="J80" s="31" t="s">
        <v>455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2">
        <v>46169.0</v>
      </c>
      <c r="B81" s="93"/>
      <c r="C81" s="84">
        <v>8367.3</v>
      </c>
      <c r="D81" s="85">
        <v>8367.3</v>
      </c>
      <c r="E81" s="49"/>
      <c r="F81" s="85">
        <v>43.0</v>
      </c>
      <c r="G81" s="113">
        <v>43.0</v>
      </c>
      <c r="H81" s="230">
        <v>194.58837209302325</v>
      </c>
      <c r="I81" s="96">
        <v>283.85</v>
      </c>
      <c r="J81" s="31" t="s">
        <v>456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2">
        <v>46168.0</v>
      </c>
      <c r="B82" s="84">
        <v>296.0</v>
      </c>
      <c r="C82" s="84">
        <v>9692.0</v>
      </c>
      <c r="D82" s="85">
        <v>9988.0</v>
      </c>
      <c r="E82" s="85">
        <v>1.0</v>
      </c>
      <c r="F82" s="85">
        <v>51.0</v>
      </c>
      <c r="G82" s="113">
        <v>52.0</v>
      </c>
      <c r="H82" s="230">
        <v>192.07692307692307</v>
      </c>
      <c r="I82" s="96">
        <v>120.08</v>
      </c>
      <c r="J82" s="31" t="s">
        <v>453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2">
        <v>46166.0</v>
      </c>
      <c r="B83" s="93"/>
      <c r="C83" s="84">
        <v>583.0</v>
      </c>
      <c r="D83" s="85">
        <v>583.0</v>
      </c>
      <c r="E83" s="49"/>
      <c r="F83" s="85">
        <v>4.0</v>
      </c>
      <c r="G83" s="113">
        <v>4.0</v>
      </c>
      <c r="H83" s="230">
        <v>145.75</v>
      </c>
      <c r="I83" s="96">
        <v>193.74</v>
      </c>
      <c r="J83" s="31" t="s">
        <v>457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2">
        <v>46165.0</v>
      </c>
      <c r="B84" s="93"/>
      <c r="C84" s="84">
        <v>3536.6</v>
      </c>
      <c r="D84" s="85">
        <v>3536.6</v>
      </c>
      <c r="E84" s="49"/>
      <c r="F84" s="85">
        <v>27.0</v>
      </c>
      <c r="G84" s="113">
        <v>27.0</v>
      </c>
      <c r="H84" s="230">
        <v>130.98518518518517</v>
      </c>
      <c r="I84" s="96">
        <v>26.57</v>
      </c>
      <c r="J84" s="31" t="s">
        <v>451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2">
        <v>46164.0</v>
      </c>
      <c r="B85" s="84">
        <v>368.0</v>
      </c>
      <c r="C85" s="84">
        <v>10192.8</v>
      </c>
      <c r="D85" s="85">
        <v>10560.8</v>
      </c>
      <c r="E85" s="85">
        <v>2.0</v>
      </c>
      <c r="F85" s="85">
        <v>54.0</v>
      </c>
      <c r="G85" s="113">
        <v>56.0</v>
      </c>
      <c r="H85" s="230">
        <v>188.58571428571426</v>
      </c>
      <c r="I85" s="96">
        <v>1022.91</v>
      </c>
      <c r="J85" s="31" t="s">
        <v>454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2">
        <v>46163.0</v>
      </c>
      <c r="B86" s="84">
        <v>268.0</v>
      </c>
      <c r="C86" s="84">
        <v>11001.6</v>
      </c>
      <c r="D86" s="85">
        <v>11269.6</v>
      </c>
      <c r="E86" s="85">
        <v>1.0</v>
      </c>
      <c r="F86" s="85">
        <v>55.0</v>
      </c>
      <c r="G86" s="113">
        <v>56.0</v>
      </c>
      <c r="H86" s="230">
        <v>201.24285714285716</v>
      </c>
      <c r="I86" s="96">
        <v>1244.18</v>
      </c>
      <c r="J86" s="31" t="s">
        <v>455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2">
        <v>46162.0</v>
      </c>
      <c r="B87" s="93"/>
      <c r="C87" s="84">
        <v>9493.0</v>
      </c>
      <c r="D87" s="85">
        <v>9493.0</v>
      </c>
      <c r="E87" s="49"/>
      <c r="F87" s="85">
        <v>44.0</v>
      </c>
      <c r="G87" s="113">
        <v>44.0</v>
      </c>
      <c r="H87" s="230">
        <v>215.75</v>
      </c>
      <c r="I87" s="96">
        <v>209.55</v>
      </c>
      <c r="J87" s="31" t="s">
        <v>456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2">
        <v>46161.0</v>
      </c>
      <c r="B88" s="84">
        <v>196.0</v>
      </c>
      <c r="C88" s="84">
        <v>7742.2</v>
      </c>
      <c r="D88" s="85">
        <v>7938.2</v>
      </c>
      <c r="E88" s="85">
        <v>1.0</v>
      </c>
      <c r="F88" s="85">
        <v>42.0</v>
      </c>
      <c r="G88" s="113">
        <v>43.0</v>
      </c>
      <c r="H88" s="230">
        <v>184.60930232558138</v>
      </c>
      <c r="I88" s="96">
        <v>324.96</v>
      </c>
      <c r="J88" s="31" t="s">
        <v>453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2">
        <v>46160.0</v>
      </c>
      <c r="B89" s="84">
        <v>98.0</v>
      </c>
      <c r="C89" s="84">
        <v>8179.5</v>
      </c>
      <c r="D89" s="85">
        <v>8277.5</v>
      </c>
      <c r="E89" s="85">
        <v>1.0</v>
      </c>
      <c r="F89" s="85">
        <v>37.0</v>
      </c>
      <c r="G89" s="113">
        <v>38.0</v>
      </c>
      <c r="H89" s="230">
        <v>217.82894736842104</v>
      </c>
      <c r="I89" s="96">
        <v>264.74</v>
      </c>
      <c r="J89" s="31" t="s">
        <v>452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2">
        <v>46158.0</v>
      </c>
      <c r="B90" s="93"/>
      <c r="C90" s="84">
        <v>3351.1</v>
      </c>
      <c r="D90" s="85">
        <v>3351.1</v>
      </c>
      <c r="E90" s="49"/>
      <c r="F90" s="85">
        <v>20.0</v>
      </c>
      <c r="G90" s="113">
        <v>20.0</v>
      </c>
      <c r="H90" s="230">
        <v>167.555</v>
      </c>
      <c r="I90" s="96">
        <v>134.3</v>
      </c>
      <c r="J90" s="31" t="s">
        <v>451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2">
        <v>46156.0</v>
      </c>
      <c r="B91" s="84">
        <v>90.0</v>
      </c>
      <c r="C91" s="84">
        <v>9903.7</v>
      </c>
      <c r="D91" s="85">
        <v>9993.7</v>
      </c>
      <c r="E91" s="85">
        <v>1.0</v>
      </c>
      <c r="F91" s="85">
        <v>47.0</v>
      </c>
      <c r="G91" s="113">
        <v>48.0</v>
      </c>
      <c r="H91" s="230">
        <v>208.20208333333335</v>
      </c>
      <c r="I91" s="96">
        <v>292.09</v>
      </c>
      <c r="J91" s="31" t="s">
        <v>455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2">
        <v>46155.0</v>
      </c>
      <c r="B92" s="84">
        <v>318.0</v>
      </c>
      <c r="C92" s="84">
        <v>7888.0</v>
      </c>
      <c r="D92" s="85">
        <v>8206.0</v>
      </c>
      <c r="E92" s="85">
        <v>2.0</v>
      </c>
      <c r="F92" s="85">
        <v>37.0</v>
      </c>
      <c r="G92" s="113">
        <v>39.0</v>
      </c>
      <c r="H92" s="230">
        <v>210.4102564102564</v>
      </c>
      <c r="I92" s="96">
        <v>185.01</v>
      </c>
      <c r="J92" s="31" t="s">
        <v>456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2">
        <v>46154.0</v>
      </c>
      <c r="B93" s="93"/>
      <c r="C93" s="84">
        <v>8306.0</v>
      </c>
      <c r="D93" s="85">
        <v>8306.0</v>
      </c>
      <c r="E93" s="49"/>
      <c r="F93" s="85">
        <v>47.0</v>
      </c>
      <c r="G93" s="113">
        <v>47.0</v>
      </c>
      <c r="H93" s="230">
        <v>176.72340425531914</v>
      </c>
      <c r="I93" s="96">
        <v>0.0</v>
      </c>
      <c r="J93" s="31" t="s">
        <v>453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2">
        <v>46153.0</v>
      </c>
      <c r="B94" s="93"/>
      <c r="C94" s="84">
        <v>573.0</v>
      </c>
      <c r="D94" s="85">
        <v>573.0</v>
      </c>
      <c r="E94" s="49"/>
      <c r="F94" s="85">
        <v>7.0</v>
      </c>
      <c r="G94" s="113">
        <v>7.0</v>
      </c>
      <c r="H94" s="230">
        <v>81.85714285714286</v>
      </c>
      <c r="I94" s="96">
        <v>60.43</v>
      </c>
      <c r="J94" s="31" t="s">
        <v>452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2">
        <v>46151.0</v>
      </c>
      <c r="B95" s="93"/>
      <c r="C95" s="84">
        <v>145.0</v>
      </c>
      <c r="D95" s="85">
        <v>145.0</v>
      </c>
      <c r="E95" s="49"/>
      <c r="F95" s="85">
        <v>1.0</v>
      </c>
      <c r="G95" s="113">
        <v>1.0</v>
      </c>
      <c r="H95" s="230">
        <v>145.0</v>
      </c>
      <c r="I95" s="96">
        <v>280.56</v>
      </c>
      <c r="J95" s="31" t="s">
        <v>451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46150.0</v>
      </c>
      <c r="B96" s="84">
        <v>98.0</v>
      </c>
      <c r="C96" s="84">
        <v>9675.1</v>
      </c>
      <c r="D96" s="85">
        <v>9773.1</v>
      </c>
      <c r="E96" s="85">
        <v>1.0</v>
      </c>
      <c r="F96" s="85">
        <v>57.0</v>
      </c>
      <c r="G96" s="113">
        <v>58.0</v>
      </c>
      <c r="H96" s="230">
        <v>168.50172413793103</v>
      </c>
      <c r="I96" s="96">
        <v>359.24</v>
      </c>
      <c r="J96" s="31" t="s">
        <v>454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46149.0</v>
      </c>
      <c r="B97" s="93"/>
      <c r="C97" s="84">
        <v>6430.8</v>
      </c>
      <c r="D97" s="85">
        <v>6430.8</v>
      </c>
      <c r="E97" s="49"/>
      <c r="F97" s="85">
        <v>35.0</v>
      </c>
      <c r="G97" s="113">
        <v>35.0</v>
      </c>
      <c r="H97" s="230">
        <v>183.73714285714286</v>
      </c>
      <c r="I97" s="96">
        <v>876.92</v>
      </c>
      <c r="J97" s="31" t="s">
        <v>455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46148.0</v>
      </c>
      <c r="B98" s="93"/>
      <c r="C98" s="84">
        <v>6919.2</v>
      </c>
      <c r="D98" s="85">
        <v>6919.2</v>
      </c>
      <c r="E98" s="49"/>
      <c r="F98" s="85">
        <v>37.0</v>
      </c>
      <c r="G98" s="113">
        <v>37.0</v>
      </c>
      <c r="H98" s="230">
        <v>187.0054054054054</v>
      </c>
      <c r="I98" s="96">
        <v>178.2</v>
      </c>
      <c r="J98" s="31" t="s">
        <v>456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2">
        <v>46147.0</v>
      </c>
      <c r="B99" s="84">
        <v>196.0</v>
      </c>
      <c r="C99" s="84">
        <v>8366.0</v>
      </c>
      <c r="D99" s="85">
        <v>8562.0</v>
      </c>
      <c r="E99" s="85">
        <v>1.0</v>
      </c>
      <c r="F99" s="85">
        <v>42.0</v>
      </c>
      <c r="G99" s="113">
        <v>43.0</v>
      </c>
      <c r="H99" s="230">
        <v>199.11627906976744</v>
      </c>
      <c r="I99" s="96">
        <v>1634.21</v>
      </c>
      <c r="J99" s="31" t="s">
        <v>453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2">
        <v>46146.0</v>
      </c>
      <c r="B100" s="84">
        <v>180.0</v>
      </c>
      <c r="C100" s="84">
        <v>9011.0</v>
      </c>
      <c r="D100" s="85">
        <v>9191.0</v>
      </c>
      <c r="E100" s="85">
        <v>1.0</v>
      </c>
      <c r="F100" s="85">
        <v>45.0</v>
      </c>
      <c r="G100" s="113">
        <v>46.0</v>
      </c>
      <c r="H100" s="230">
        <v>199.80434782608697</v>
      </c>
      <c r="I100" s="96">
        <v>0.0</v>
      </c>
      <c r="J100" s="31" t="s">
        <v>452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2">
        <v>46145.0</v>
      </c>
      <c r="B101" s="93"/>
      <c r="C101" s="84">
        <v>163.0</v>
      </c>
      <c r="D101" s="85">
        <v>163.0</v>
      </c>
      <c r="E101" s="49"/>
      <c r="F101" s="85">
        <v>2.0</v>
      </c>
      <c r="G101" s="113">
        <v>2.0</v>
      </c>
      <c r="H101" s="230">
        <v>81.5</v>
      </c>
      <c r="I101" s="96">
        <v>0.0</v>
      </c>
      <c r="J101" s="31" t="s">
        <v>457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2">
        <v>46143.0</v>
      </c>
      <c r="B102" s="93"/>
      <c r="C102" s="84">
        <v>369.0</v>
      </c>
      <c r="D102" s="85">
        <v>369.0</v>
      </c>
      <c r="E102" s="49"/>
      <c r="F102" s="85">
        <v>5.0</v>
      </c>
      <c r="G102" s="113">
        <v>5.0</v>
      </c>
      <c r="H102" s="230">
        <v>73.8</v>
      </c>
      <c r="I102" s="96">
        <v>63.36</v>
      </c>
      <c r="J102" s="31" t="s">
        <v>454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2">
        <v>46142.0</v>
      </c>
      <c r="B103" s="93"/>
      <c r="C103" s="84">
        <v>8826.4</v>
      </c>
      <c r="D103" s="85">
        <v>8826.4</v>
      </c>
      <c r="E103" s="49"/>
      <c r="F103" s="85">
        <v>45.0</v>
      </c>
      <c r="G103" s="113">
        <v>45.0</v>
      </c>
      <c r="H103" s="230">
        <v>196.14222222222222</v>
      </c>
      <c r="I103" s="96">
        <v>1215.83</v>
      </c>
      <c r="J103" s="31" t="s">
        <v>455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2">
        <v>46141.0</v>
      </c>
      <c r="B104" s="84">
        <v>307.4</v>
      </c>
      <c r="C104" s="84">
        <v>7524.0</v>
      </c>
      <c r="D104" s="85">
        <v>7831.4</v>
      </c>
      <c r="E104" s="85">
        <v>1.0</v>
      </c>
      <c r="F104" s="85">
        <v>42.0</v>
      </c>
      <c r="G104" s="113">
        <v>43.0</v>
      </c>
      <c r="H104" s="230">
        <v>182.12558139534883</v>
      </c>
      <c r="I104" s="96">
        <v>992.72</v>
      </c>
      <c r="J104" s="31" t="s">
        <v>456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2">
        <v>46140.0</v>
      </c>
      <c r="B105" s="84">
        <v>140.0</v>
      </c>
      <c r="C105" s="84">
        <v>8144.2</v>
      </c>
      <c r="D105" s="85">
        <v>8284.2</v>
      </c>
      <c r="E105" s="85">
        <v>1.0</v>
      </c>
      <c r="F105" s="85">
        <v>34.0</v>
      </c>
      <c r="G105" s="113">
        <v>35.0</v>
      </c>
      <c r="H105" s="230">
        <v>236.6914285714286</v>
      </c>
      <c r="I105" s="96">
        <v>2596.81</v>
      </c>
      <c r="J105" s="31" t="s">
        <v>453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2">
        <v>46139.0</v>
      </c>
      <c r="B106" s="93"/>
      <c r="C106" s="84">
        <v>4850.4</v>
      </c>
      <c r="D106" s="85">
        <v>4850.4</v>
      </c>
      <c r="E106" s="49"/>
      <c r="F106" s="85">
        <v>28.0</v>
      </c>
      <c r="G106" s="113">
        <v>28.0</v>
      </c>
      <c r="H106" s="230">
        <v>173.22857142857143</v>
      </c>
      <c r="I106" s="96">
        <v>3121.53</v>
      </c>
      <c r="J106" s="31" t="s">
        <v>452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2">
        <v>46138.0</v>
      </c>
      <c r="B107" s="93"/>
      <c r="C107" s="84">
        <v>664.2</v>
      </c>
      <c r="D107" s="85">
        <v>664.2</v>
      </c>
      <c r="E107" s="49"/>
      <c r="F107" s="85">
        <v>5.0</v>
      </c>
      <c r="G107" s="113">
        <v>5.0</v>
      </c>
      <c r="H107" s="230">
        <v>132.84</v>
      </c>
      <c r="I107" s="96">
        <v>1141.83</v>
      </c>
      <c r="J107" s="31" t="s">
        <v>457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2">
        <v>46137.0</v>
      </c>
      <c r="B108" s="93"/>
      <c r="C108" s="84">
        <v>4071.4</v>
      </c>
      <c r="D108" s="85">
        <v>4071.4</v>
      </c>
      <c r="E108" s="49"/>
      <c r="F108" s="85">
        <v>31.0</v>
      </c>
      <c r="G108" s="113">
        <v>31.0</v>
      </c>
      <c r="H108" s="230">
        <v>131.33548387096775</v>
      </c>
      <c r="I108" s="96">
        <v>126.22</v>
      </c>
      <c r="J108" s="31" t="s">
        <v>451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2">
        <v>46136.0</v>
      </c>
      <c r="B109" s="84">
        <v>630.0</v>
      </c>
      <c r="C109" s="84">
        <v>9782.8</v>
      </c>
      <c r="D109" s="85">
        <v>10412.8</v>
      </c>
      <c r="E109" s="85">
        <v>3.0</v>
      </c>
      <c r="F109" s="85">
        <v>58.0</v>
      </c>
      <c r="G109" s="113">
        <v>61.0</v>
      </c>
      <c r="H109" s="230">
        <v>170.70163934426228</v>
      </c>
      <c r="I109" s="96">
        <v>118.53</v>
      </c>
      <c r="J109" s="31" t="s">
        <v>454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2">
        <v>46134.0</v>
      </c>
      <c r="B110" s="93"/>
      <c r="C110" s="84">
        <v>9518.0</v>
      </c>
      <c r="D110" s="85">
        <v>9518.0</v>
      </c>
      <c r="E110" s="49"/>
      <c r="F110" s="85">
        <v>45.0</v>
      </c>
      <c r="G110" s="113">
        <v>45.0</v>
      </c>
      <c r="H110" s="230">
        <v>211.51111111111112</v>
      </c>
      <c r="I110" s="96">
        <v>344.51</v>
      </c>
      <c r="J110" s="31" t="s">
        <v>456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2">
        <v>46133.0</v>
      </c>
      <c r="B111" s="93"/>
      <c r="C111" s="84">
        <v>8392.5</v>
      </c>
      <c r="D111" s="85">
        <v>8392.5</v>
      </c>
      <c r="E111" s="49"/>
      <c r="F111" s="85">
        <v>44.0</v>
      </c>
      <c r="G111" s="113">
        <v>44.0</v>
      </c>
      <c r="H111" s="230">
        <v>190.73863636363637</v>
      </c>
      <c r="I111" s="96">
        <v>492.5</v>
      </c>
      <c r="J111" s="31" t="s">
        <v>453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2">
        <v>46132.0</v>
      </c>
      <c r="B112" s="93"/>
      <c r="C112" s="84">
        <v>8047.5</v>
      </c>
      <c r="D112" s="85">
        <v>8047.5</v>
      </c>
      <c r="E112" s="49"/>
      <c r="F112" s="85">
        <v>47.0</v>
      </c>
      <c r="G112" s="113">
        <v>47.0</v>
      </c>
      <c r="H112" s="230">
        <v>171.22340425531914</v>
      </c>
      <c r="I112" s="96">
        <v>0.0</v>
      </c>
      <c r="J112" s="31" t="s">
        <v>452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2">
        <v>46131.0</v>
      </c>
      <c r="B113" s="93"/>
      <c r="C113" s="84">
        <v>771.5</v>
      </c>
      <c r="D113" s="85">
        <v>771.5</v>
      </c>
      <c r="E113" s="49"/>
      <c r="F113" s="85">
        <v>7.0</v>
      </c>
      <c r="G113" s="113">
        <v>7.0</v>
      </c>
      <c r="H113" s="230">
        <v>110.21428571428571</v>
      </c>
      <c r="I113" s="96">
        <v>390.59</v>
      </c>
      <c r="J113" s="31" t="s">
        <v>457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2">
        <v>46130.0</v>
      </c>
      <c r="B114" s="93"/>
      <c r="C114" s="84">
        <v>4184.9</v>
      </c>
      <c r="D114" s="85">
        <v>4184.9</v>
      </c>
      <c r="E114" s="49"/>
      <c r="F114" s="85">
        <v>24.0</v>
      </c>
      <c r="G114" s="113">
        <v>24.0</v>
      </c>
      <c r="H114" s="230">
        <v>174.3708333333333</v>
      </c>
      <c r="I114" s="96">
        <v>0.0</v>
      </c>
      <c r="J114" s="31" t="s">
        <v>451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2">
        <v>46129.0</v>
      </c>
      <c r="B115" s="93"/>
      <c r="C115" s="84">
        <v>10761.1</v>
      </c>
      <c r="D115" s="85">
        <v>10761.1</v>
      </c>
      <c r="E115" s="49"/>
      <c r="F115" s="85">
        <v>57.0</v>
      </c>
      <c r="G115" s="113">
        <v>57.0</v>
      </c>
      <c r="H115" s="230">
        <v>188.79122807017544</v>
      </c>
      <c r="I115" s="96">
        <v>680.5</v>
      </c>
      <c r="J115" s="31" t="s">
        <v>454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2">
        <v>46128.0</v>
      </c>
      <c r="B116" s="93"/>
      <c r="C116" s="84">
        <v>7878.1</v>
      </c>
      <c r="D116" s="85">
        <v>7878.1</v>
      </c>
      <c r="E116" s="49"/>
      <c r="F116" s="85">
        <v>44.0</v>
      </c>
      <c r="G116" s="113">
        <v>44.0</v>
      </c>
      <c r="H116" s="230">
        <v>179.0477272727273</v>
      </c>
      <c r="I116" s="96">
        <v>1706.48</v>
      </c>
      <c r="J116" s="31" t="s">
        <v>455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2">
        <v>46127.0</v>
      </c>
      <c r="B117" s="93"/>
      <c r="C117" s="84">
        <v>4794.2</v>
      </c>
      <c r="D117" s="85">
        <v>4794.2</v>
      </c>
      <c r="E117" s="49"/>
      <c r="F117" s="85">
        <v>27.0</v>
      </c>
      <c r="G117" s="113">
        <v>27.0</v>
      </c>
      <c r="H117" s="230">
        <v>177.56296296296296</v>
      </c>
      <c r="I117" s="96">
        <v>50.4</v>
      </c>
      <c r="J117" s="31" t="s">
        <v>456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2">
        <v>46126.0</v>
      </c>
      <c r="B118" s="84">
        <v>963.0</v>
      </c>
      <c r="C118" s="84">
        <v>8582.0</v>
      </c>
      <c r="D118" s="85">
        <v>9545.0</v>
      </c>
      <c r="E118" s="85">
        <v>6.0</v>
      </c>
      <c r="F118" s="85">
        <v>45.0</v>
      </c>
      <c r="G118" s="113">
        <v>51.0</v>
      </c>
      <c r="H118" s="230">
        <v>187.15686274509804</v>
      </c>
      <c r="I118" s="96">
        <v>178.32</v>
      </c>
      <c r="J118" s="31" t="s">
        <v>453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2">
        <v>46125.0</v>
      </c>
      <c r="B119" s="93"/>
      <c r="C119" s="84">
        <v>7415.0</v>
      </c>
      <c r="D119" s="85">
        <v>7415.0</v>
      </c>
      <c r="E119" s="49"/>
      <c r="F119" s="85">
        <v>39.0</v>
      </c>
      <c r="G119" s="113">
        <v>39.0</v>
      </c>
      <c r="H119" s="230">
        <v>190.12820512820514</v>
      </c>
      <c r="I119" s="96">
        <v>99.8</v>
      </c>
      <c r="J119" s="31" t="s">
        <v>452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2">
        <v>46124.0</v>
      </c>
      <c r="B120" s="93"/>
      <c r="C120" s="84">
        <v>0.0</v>
      </c>
      <c r="D120" s="49"/>
      <c r="E120" s="49"/>
      <c r="F120" s="85">
        <v>0.0</v>
      </c>
      <c r="G120" s="94"/>
      <c r="H120" s="229"/>
      <c r="I120" s="96">
        <v>4753.47</v>
      </c>
      <c r="J120" s="31" t="s">
        <v>457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2">
        <v>46122.0</v>
      </c>
      <c r="B121" s="84">
        <v>191.0</v>
      </c>
      <c r="C121" s="93"/>
      <c r="D121" s="85">
        <v>191.0</v>
      </c>
      <c r="E121" s="85">
        <v>1.0</v>
      </c>
      <c r="F121" s="49"/>
      <c r="G121" s="113">
        <v>1.0</v>
      </c>
      <c r="H121" s="230">
        <v>191.0</v>
      </c>
      <c r="I121" s="51"/>
      <c r="J121" s="31" t="s">
        <v>454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2">
        <v>46121.0</v>
      </c>
      <c r="B122" s="93"/>
      <c r="C122" s="84">
        <v>8001.2</v>
      </c>
      <c r="D122" s="85">
        <v>8001.2</v>
      </c>
      <c r="E122" s="49"/>
      <c r="F122" s="85">
        <v>38.0</v>
      </c>
      <c r="G122" s="113">
        <v>38.0</v>
      </c>
      <c r="H122" s="230">
        <v>210.5578947368421</v>
      </c>
      <c r="I122" s="96">
        <v>693.78</v>
      </c>
      <c r="J122" s="31" t="s">
        <v>455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2">
        <v>46120.0</v>
      </c>
      <c r="B123" s="93"/>
      <c r="C123" s="84">
        <v>9349.8</v>
      </c>
      <c r="D123" s="85">
        <v>9349.8</v>
      </c>
      <c r="E123" s="49"/>
      <c r="F123" s="85">
        <v>49.0</v>
      </c>
      <c r="G123" s="113">
        <v>49.0</v>
      </c>
      <c r="H123" s="230">
        <v>190.81224489795918</v>
      </c>
      <c r="I123" s="96">
        <v>2315.84</v>
      </c>
      <c r="J123" s="31" t="s">
        <v>456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2">
        <v>46119.0</v>
      </c>
      <c r="B124" s="93"/>
      <c r="C124" s="84">
        <v>5932.0</v>
      </c>
      <c r="D124" s="85">
        <v>5932.0</v>
      </c>
      <c r="E124" s="49"/>
      <c r="F124" s="85">
        <v>27.0</v>
      </c>
      <c r="G124" s="113">
        <v>27.0</v>
      </c>
      <c r="H124" s="230">
        <v>219.7037037037037</v>
      </c>
      <c r="I124" s="96">
        <v>0.0</v>
      </c>
      <c r="J124" s="31" t="s">
        <v>453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2">
        <v>46118.0</v>
      </c>
      <c r="B125" s="93"/>
      <c r="C125" s="84">
        <v>8322.0</v>
      </c>
      <c r="D125" s="85">
        <v>8322.0</v>
      </c>
      <c r="E125" s="49"/>
      <c r="F125" s="85">
        <v>48.0</v>
      </c>
      <c r="G125" s="113">
        <v>48.0</v>
      </c>
      <c r="H125" s="230">
        <v>173.375</v>
      </c>
      <c r="I125" s="96">
        <v>1903.41</v>
      </c>
      <c r="J125" s="31" t="s">
        <v>452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2">
        <v>46117.0</v>
      </c>
      <c r="B126" s="93"/>
      <c r="C126" s="84">
        <v>106.0</v>
      </c>
      <c r="D126" s="85">
        <v>106.0</v>
      </c>
      <c r="E126" s="49"/>
      <c r="F126" s="85">
        <v>2.0</v>
      </c>
      <c r="G126" s="113">
        <v>2.0</v>
      </c>
      <c r="H126" s="230">
        <v>53.0</v>
      </c>
      <c r="I126" s="96">
        <v>327.89</v>
      </c>
      <c r="J126" s="31" t="s">
        <v>457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2">
        <v>46116.0</v>
      </c>
      <c r="B127" s="84">
        <v>205.0</v>
      </c>
      <c r="C127" s="84">
        <v>3618.4</v>
      </c>
      <c r="D127" s="85">
        <v>3823.4</v>
      </c>
      <c r="E127" s="85">
        <v>1.0</v>
      </c>
      <c r="F127" s="85">
        <v>25.0</v>
      </c>
      <c r="G127" s="113">
        <v>26.0</v>
      </c>
      <c r="H127" s="230">
        <v>147.05384615384617</v>
      </c>
      <c r="I127" s="96">
        <v>798.56</v>
      </c>
      <c r="J127" s="31" t="s">
        <v>451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2">
        <v>46115.0</v>
      </c>
      <c r="B128" s="84">
        <v>495.8</v>
      </c>
      <c r="C128" s="84">
        <v>6873.8</v>
      </c>
      <c r="D128" s="85">
        <v>7369.6</v>
      </c>
      <c r="E128" s="85">
        <v>3.0</v>
      </c>
      <c r="F128" s="85">
        <v>39.0</v>
      </c>
      <c r="G128" s="113">
        <v>42.0</v>
      </c>
      <c r="H128" s="230">
        <v>175.46666666666667</v>
      </c>
      <c r="I128" s="96">
        <v>347.52</v>
      </c>
      <c r="J128" s="31" t="s">
        <v>454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2">
        <v>46114.0</v>
      </c>
      <c r="B129" s="93"/>
      <c r="C129" s="84">
        <v>10302.2</v>
      </c>
      <c r="D129" s="85">
        <v>10302.2</v>
      </c>
      <c r="E129" s="49"/>
      <c r="F129" s="85">
        <v>47.0</v>
      </c>
      <c r="G129" s="113">
        <v>47.0</v>
      </c>
      <c r="H129" s="230">
        <v>219.19574468085108</v>
      </c>
      <c r="I129" s="96">
        <v>788.97</v>
      </c>
      <c r="J129" s="31" t="s">
        <v>455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2">
        <v>46113.0</v>
      </c>
      <c r="B130" s="84">
        <v>352.0</v>
      </c>
      <c r="C130" s="84">
        <v>7206.6</v>
      </c>
      <c r="D130" s="85">
        <v>7558.6</v>
      </c>
      <c r="E130" s="85">
        <v>2.0</v>
      </c>
      <c r="F130" s="85">
        <v>40.0</v>
      </c>
      <c r="G130" s="113">
        <v>42.0</v>
      </c>
      <c r="H130" s="230">
        <v>179.96666666666667</v>
      </c>
      <c r="I130" s="96">
        <v>369.77</v>
      </c>
      <c r="J130" s="31" t="s">
        <v>456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2">
        <v>46112.0</v>
      </c>
      <c r="B131" s="93"/>
      <c r="C131" s="84">
        <v>10463.0</v>
      </c>
      <c r="D131" s="85">
        <v>10463.0</v>
      </c>
      <c r="E131" s="49"/>
      <c r="F131" s="85">
        <v>47.0</v>
      </c>
      <c r="G131" s="113">
        <v>47.0</v>
      </c>
      <c r="H131" s="230">
        <v>222.61702127659575</v>
      </c>
      <c r="I131" s="96">
        <v>483.33</v>
      </c>
      <c r="J131" s="31" t="s">
        <v>453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2">
        <v>46111.0</v>
      </c>
      <c r="B132" s="93"/>
      <c r="C132" s="84">
        <v>7946.4</v>
      </c>
      <c r="D132" s="85">
        <v>7946.4</v>
      </c>
      <c r="E132" s="49"/>
      <c r="F132" s="85">
        <v>41.0</v>
      </c>
      <c r="G132" s="113">
        <v>41.0</v>
      </c>
      <c r="H132" s="230">
        <v>193.81463414634146</v>
      </c>
      <c r="I132" s="96">
        <v>417.35</v>
      </c>
      <c r="J132" s="31" t="s">
        <v>452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2">
        <v>46110.0</v>
      </c>
      <c r="B133" s="93"/>
      <c r="C133" s="84">
        <v>811.8</v>
      </c>
      <c r="D133" s="85">
        <v>811.8</v>
      </c>
      <c r="E133" s="49"/>
      <c r="F133" s="85">
        <v>4.0</v>
      </c>
      <c r="G133" s="113">
        <v>4.0</v>
      </c>
      <c r="H133" s="230">
        <v>202.95</v>
      </c>
      <c r="I133" s="96">
        <v>1541.32</v>
      </c>
      <c r="J133" s="31" t="s">
        <v>457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2">
        <v>46109.0</v>
      </c>
      <c r="B134" s="93"/>
      <c r="C134" s="84">
        <v>2905.2</v>
      </c>
      <c r="D134" s="85">
        <v>2905.2</v>
      </c>
      <c r="E134" s="49"/>
      <c r="F134" s="85">
        <v>19.0</v>
      </c>
      <c r="G134" s="113">
        <v>19.0</v>
      </c>
      <c r="H134" s="230">
        <v>152.90526315789472</v>
      </c>
      <c r="I134" s="96">
        <v>278.65</v>
      </c>
      <c r="J134" s="31" t="s">
        <v>451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2">
        <v>46108.0</v>
      </c>
      <c r="B135" s="93"/>
      <c r="C135" s="84">
        <v>8555.8</v>
      </c>
      <c r="D135" s="85">
        <v>8555.8</v>
      </c>
      <c r="E135" s="49"/>
      <c r="F135" s="85">
        <v>46.0</v>
      </c>
      <c r="G135" s="113">
        <v>46.0</v>
      </c>
      <c r="H135" s="230">
        <v>185.99565217391302</v>
      </c>
      <c r="I135" s="96">
        <v>935.51</v>
      </c>
      <c r="J135" s="31" t="s">
        <v>454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2">
        <v>46107.0</v>
      </c>
      <c r="B136" s="93"/>
      <c r="C136" s="84">
        <v>7957.3</v>
      </c>
      <c r="D136" s="85">
        <v>7957.3</v>
      </c>
      <c r="E136" s="49"/>
      <c r="F136" s="85">
        <v>45.0</v>
      </c>
      <c r="G136" s="113">
        <v>45.0</v>
      </c>
      <c r="H136" s="230">
        <v>176.82888888888888</v>
      </c>
      <c r="I136" s="96">
        <v>335.07</v>
      </c>
      <c r="J136" s="31" t="s">
        <v>455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2">
        <v>46106.0</v>
      </c>
      <c r="B137" s="93"/>
      <c r="C137" s="84">
        <v>7524.2</v>
      </c>
      <c r="D137" s="85">
        <v>7524.2</v>
      </c>
      <c r="E137" s="49"/>
      <c r="F137" s="85">
        <v>42.0</v>
      </c>
      <c r="G137" s="113">
        <v>42.0</v>
      </c>
      <c r="H137" s="230">
        <v>179.14761904761903</v>
      </c>
      <c r="I137" s="96">
        <v>574.48</v>
      </c>
      <c r="J137" s="31" t="s">
        <v>456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2">
        <v>46105.0</v>
      </c>
      <c r="B138" s="93"/>
      <c r="C138" s="84">
        <v>7814.7</v>
      </c>
      <c r="D138" s="85">
        <v>7814.7</v>
      </c>
      <c r="E138" s="49"/>
      <c r="F138" s="85">
        <v>38.0</v>
      </c>
      <c r="G138" s="113">
        <v>38.0</v>
      </c>
      <c r="H138" s="230">
        <v>205.65</v>
      </c>
      <c r="I138" s="96">
        <v>134.93</v>
      </c>
      <c r="J138" s="31" t="s">
        <v>453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2">
        <v>46104.0</v>
      </c>
      <c r="B139" s="93"/>
      <c r="C139" s="84">
        <v>9087.0</v>
      </c>
      <c r="D139" s="85">
        <v>9087.0</v>
      </c>
      <c r="E139" s="49"/>
      <c r="F139" s="85">
        <v>42.0</v>
      </c>
      <c r="G139" s="113">
        <v>42.0</v>
      </c>
      <c r="H139" s="230">
        <v>216.35714285714286</v>
      </c>
      <c r="I139" s="96">
        <v>157.03</v>
      </c>
      <c r="J139" s="31" t="s">
        <v>452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2">
        <v>46103.0</v>
      </c>
      <c r="B140" s="93"/>
      <c r="C140" s="84">
        <v>0.0</v>
      </c>
      <c r="D140" s="49"/>
      <c r="E140" s="49"/>
      <c r="F140" s="85">
        <v>0.0</v>
      </c>
      <c r="G140" s="94"/>
      <c r="H140" s="229"/>
      <c r="I140" s="96">
        <v>112.87</v>
      </c>
      <c r="J140" s="31" t="s">
        <v>457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2">
        <v>46102.0</v>
      </c>
      <c r="B141" s="93"/>
      <c r="C141" s="84">
        <v>2735.6</v>
      </c>
      <c r="D141" s="85">
        <v>2735.6</v>
      </c>
      <c r="E141" s="49"/>
      <c r="F141" s="85">
        <v>16.0</v>
      </c>
      <c r="G141" s="113">
        <v>16.0</v>
      </c>
      <c r="H141" s="230">
        <v>170.975</v>
      </c>
      <c r="I141" s="96">
        <v>0.0</v>
      </c>
      <c r="J141" s="31" t="s">
        <v>451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2">
        <v>46101.0</v>
      </c>
      <c r="B142" s="93"/>
      <c r="C142" s="84">
        <v>9432.2</v>
      </c>
      <c r="D142" s="85">
        <v>9432.2</v>
      </c>
      <c r="E142" s="49"/>
      <c r="F142" s="85">
        <v>44.0</v>
      </c>
      <c r="G142" s="113">
        <v>44.0</v>
      </c>
      <c r="H142" s="230">
        <v>214.36818181818182</v>
      </c>
      <c r="I142" s="96">
        <v>475.3</v>
      </c>
      <c r="J142" s="31" t="s">
        <v>454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2">
        <v>46100.0</v>
      </c>
      <c r="B143" s="93"/>
      <c r="C143" s="84">
        <v>8019.8</v>
      </c>
      <c r="D143" s="85">
        <v>8019.8</v>
      </c>
      <c r="E143" s="49"/>
      <c r="F143" s="85">
        <v>48.0</v>
      </c>
      <c r="G143" s="113">
        <v>48.0</v>
      </c>
      <c r="H143" s="230">
        <v>167.07916666666668</v>
      </c>
      <c r="I143" s="96">
        <v>202.33</v>
      </c>
      <c r="J143" s="31" t="s">
        <v>455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2">
        <v>46099.0</v>
      </c>
      <c r="B144" s="93"/>
      <c r="C144" s="84">
        <v>10297.9</v>
      </c>
      <c r="D144" s="85">
        <v>10297.9</v>
      </c>
      <c r="E144" s="49"/>
      <c r="F144" s="85">
        <v>44.0</v>
      </c>
      <c r="G144" s="113">
        <v>44.0</v>
      </c>
      <c r="H144" s="230">
        <v>234.0431818181818</v>
      </c>
      <c r="I144" s="96">
        <v>175.38</v>
      </c>
      <c r="J144" s="31" t="s">
        <v>456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2">
        <v>46098.0</v>
      </c>
      <c r="B145" s="93"/>
      <c r="C145" s="84">
        <v>8948.4</v>
      </c>
      <c r="D145" s="85">
        <v>8948.4</v>
      </c>
      <c r="E145" s="49"/>
      <c r="F145" s="85">
        <v>47.0</v>
      </c>
      <c r="G145" s="113">
        <v>47.0</v>
      </c>
      <c r="H145" s="230">
        <v>190.39148936170213</v>
      </c>
      <c r="I145" s="96">
        <v>129.94</v>
      </c>
      <c r="J145" s="31" t="s">
        <v>453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2">
        <v>46097.0</v>
      </c>
      <c r="B146" s="93"/>
      <c r="C146" s="84">
        <v>8466.0</v>
      </c>
      <c r="D146" s="85">
        <v>8466.0</v>
      </c>
      <c r="E146" s="49"/>
      <c r="F146" s="85">
        <v>46.0</v>
      </c>
      <c r="G146" s="113">
        <v>46.0</v>
      </c>
      <c r="H146" s="230">
        <v>184.04347826086956</v>
      </c>
      <c r="I146" s="96">
        <v>0.0</v>
      </c>
      <c r="J146" s="31" t="s">
        <v>452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2">
        <v>46096.0</v>
      </c>
      <c r="B147" s="93"/>
      <c r="C147" s="84">
        <v>581.0</v>
      </c>
      <c r="D147" s="85">
        <v>581.0</v>
      </c>
      <c r="E147" s="49"/>
      <c r="F147" s="85">
        <v>5.0</v>
      </c>
      <c r="G147" s="113">
        <v>5.0</v>
      </c>
      <c r="H147" s="230">
        <v>116.2</v>
      </c>
      <c r="I147" s="96">
        <v>415.24</v>
      </c>
      <c r="J147" s="31" t="s">
        <v>457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2">
        <v>46095.0</v>
      </c>
      <c r="B148" s="93"/>
      <c r="C148" s="84">
        <v>4770.6</v>
      </c>
      <c r="D148" s="85">
        <v>4770.6</v>
      </c>
      <c r="E148" s="49"/>
      <c r="F148" s="85">
        <v>27.0</v>
      </c>
      <c r="G148" s="113">
        <v>27.0</v>
      </c>
      <c r="H148" s="230">
        <v>176.6888888888889</v>
      </c>
      <c r="I148" s="96">
        <v>0.0</v>
      </c>
      <c r="J148" s="31" t="s">
        <v>451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2">
        <v>46094.0</v>
      </c>
      <c r="B149" s="93"/>
      <c r="C149" s="84">
        <v>8495.6</v>
      </c>
      <c r="D149" s="85">
        <v>8495.6</v>
      </c>
      <c r="E149" s="49"/>
      <c r="F149" s="85">
        <v>39.0</v>
      </c>
      <c r="G149" s="113">
        <v>39.0</v>
      </c>
      <c r="H149" s="230">
        <v>217.83589743589744</v>
      </c>
      <c r="I149" s="96">
        <v>240.41</v>
      </c>
      <c r="J149" s="31" t="s">
        <v>454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2">
        <v>46093.0</v>
      </c>
      <c r="B150" s="93"/>
      <c r="C150" s="84">
        <v>6195.6</v>
      </c>
      <c r="D150" s="85">
        <v>6195.6</v>
      </c>
      <c r="E150" s="49"/>
      <c r="F150" s="85">
        <v>35.0</v>
      </c>
      <c r="G150" s="113">
        <v>35.0</v>
      </c>
      <c r="H150" s="230">
        <v>177.01714285714286</v>
      </c>
      <c r="I150" s="96">
        <v>1168.38</v>
      </c>
      <c r="J150" s="31" t="s">
        <v>455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2">
        <v>46092.0</v>
      </c>
      <c r="B151" s="93"/>
      <c r="C151" s="84">
        <v>6578.0</v>
      </c>
      <c r="D151" s="85">
        <v>6578.0</v>
      </c>
      <c r="E151" s="49"/>
      <c r="F151" s="85">
        <v>35.0</v>
      </c>
      <c r="G151" s="113">
        <v>35.0</v>
      </c>
      <c r="H151" s="230">
        <v>187.94285714285715</v>
      </c>
      <c r="I151" s="96">
        <v>0.0</v>
      </c>
      <c r="J151" s="31" t="s">
        <v>456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55">
        <v>46091.0</v>
      </c>
      <c r="B152" s="84"/>
      <c r="C152" s="84">
        <v>5221.0</v>
      </c>
      <c r="D152" s="85">
        <v>5221.0</v>
      </c>
      <c r="E152" s="85"/>
      <c r="F152" s="85">
        <v>27.0</v>
      </c>
      <c r="G152" s="50">
        <v>27.0</v>
      </c>
      <c r="H152" s="231">
        <v>193.37037037037038</v>
      </c>
      <c r="I152" s="96">
        <v>263.17</v>
      </c>
      <c r="J152" s="31" t="s">
        <v>453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55">
        <v>46090.0</v>
      </c>
      <c r="B153" s="84"/>
      <c r="C153" s="84">
        <v>0.0</v>
      </c>
      <c r="D153" s="85"/>
      <c r="E153" s="85"/>
      <c r="F153" s="85">
        <v>0.0</v>
      </c>
      <c r="G153" s="50"/>
      <c r="H153" s="232"/>
      <c r="I153" s="96">
        <v>141.21</v>
      </c>
      <c r="J153" s="31" t="s">
        <v>452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55">
        <v>46089.0</v>
      </c>
      <c r="B154" s="84"/>
      <c r="C154" s="84">
        <v>280.0</v>
      </c>
      <c r="D154" s="85">
        <v>280.0</v>
      </c>
      <c r="E154" s="85"/>
      <c r="F154" s="85">
        <v>3.0</v>
      </c>
      <c r="G154" s="50">
        <v>3.0</v>
      </c>
      <c r="H154" s="231">
        <v>93.33333333333333</v>
      </c>
      <c r="I154" s="96">
        <v>0.0</v>
      </c>
      <c r="J154" s="31" t="s">
        <v>457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55">
        <v>46088.0</v>
      </c>
      <c r="B155" s="84"/>
      <c r="C155" s="84">
        <v>2203.8</v>
      </c>
      <c r="D155" s="85">
        <v>2203.8</v>
      </c>
      <c r="E155" s="85"/>
      <c r="F155" s="85">
        <v>16.0</v>
      </c>
      <c r="G155" s="50">
        <v>16.0</v>
      </c>
      <c r="H155" s="231">
        <v>137.7375</v>
      </c>
      <c r="I155" s="96">
        <v>312.47</v>
      </c>
      <c r="J155" s="31" t="s">
        <v>451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55">
        <v>46087.0</v>
      </c>
      <c r="B156" s="84"/>
      <c r="C156" s="84">
        <v>6518.2</v>
      </c>
      <c r="D156" s="85">
        <v>6518.2</v>
      </c>
      <c r="E156" s="85"/>
      <c r="F156" s="85">
        <v>38.0</v>
      </c>
      <c r="G156" s="50">
        <v>38.0</v>
      </c>
      <c r="H156" s="231">
        <v>171.53157894736842</v>
      </c>
      <c r="I156" s="96">
        <v>1068.17</v>
      </c>
      <c r="J156" s="31" t="s">
        <v>454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55">
        <v>46086.0</v>
      </c>
      <c r="B157" s="84">
        <v>391.0</v>
      </c>
      <c r="C157" s="84">
        <v>7868.4</v>
      </c>
      <c r="D157" s="85">
        <v>8259.4</v>
      </c>
      <c r="E157" s="85">
        <v>2.0</v>
      </c>
      <c r="F157" s="85">
        <v>40.0</v>
      </c>
      <c r="G157" s="50">
        <v>42.0</v>
      </c>
      <c r="H157" s="231">
        <v>196.65238095238095</v>
      </c>
      <c r="I157" s="96">
        <v>95.74</v>
      </c>
      <c r="J157" s="31" t="s">
        <v>455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55">
        <v>46085.0</v>
      </c>
      <c r="B158" s="84"/>
      <c r="C158" s="84">
        <v>5439.2</v>
      </c>
      <c r="D158" s="85">
        <v>5439.2</v>
      </c>
      <c r="E158" s="85"/>
      <c r="F158" s="85">
        <v>50.0</v>
      </c>
      <c r="G158" s="50">
        <v>50.0</v>
      </c>
      <c r="H158" s="231">
        <v>108.78399999999999</v>
      </c>
      <c r="I158" s="96">
        <v>384.84</v>
      </c>
      <c r="J158" s="31" t="s">
        <v>456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55">
        <v>46084.0</v>
      </c>
      <c r="B159" s="84">
        <v>196.0</v>
      </c>
      <c r="C159" s="84">
        <v>8719.0</v>
      </c>
      <c r="D159" s="85">
        <v>8915.0</v>
      </c>
      <c r="E159" s="85">
        <v>1.0</v>
      </c>
      <c r="F159" s="85">
        <v>46.0</v>
      </c>
      <c r="G159" s="50">
        <v>47.0</v>
      </c>
      <c r="H159" s="231">
        <v>189.68085106382978</v>
      </c>
      <c r="I159" s="96">
        <v>0.0</v>
      </c>
      <c r="J159" s="31" t="s">
        <v>453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5">
        <v>46083.0</v>
      </c>
      <c r="B160" s="47">
        <v>266.0</v>
      </c>
      <c r="C160" s="47">
        <v>6646.0</v>
      </c>
      <c r="D160" s="48">
        <v>6912.0</v>
      </c>
      <c r="E160" s="48">
        <v>1.0</v>
      </c>
      <c r="F160" s="85">
        <v>30.0</v>
      </c>
      <c r="G160" s="50">
        <v>31.0</v>
      </c>
      <c r="H160" s="231">
        <v>222.96774193548387</v>
      </c>
      <c r="I160" s="96">
        <v>0.0</v>
      </c>
      <c r="J160" s="31" t="s">
        <v>452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5">
        <v>46082.0</v>
      </c>
      <c r="B161" s="47"/>
      <c r="C161" s="47">
        <v>0.0</v>
      </c>
      <c r="D161" s="48"/>
      <c r="E161" s="48"/>
      <c r="F161" s="85">
        <v>0.0</v>
      </c>
      <c r="G161" s="54"/>
      <c r="H161" s="232"/>
      <c r="I161" s="96">
        <v>0.0</v>
      </c>
      <c r="J161" s="31" t="s">
        <v>457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5">
        <v>46081.0</v>
      </c>
      <c r="B162" s="47">
        <v>441.0</v>
      </c>
      <c r="C162" s="47">
        <v>565.8</v>
      </c>
      <c r="D162" s="48">
        <v>1006.8</v>
      </c>
      <c r="E162" s="48">
        <v>2.0</v>
      </c>
      <c r="F162" s="85">
        <v>3.0</v>
      </c>
      <c r="G162" s="54">
        <v>5.0</v>
      </c>
      <c r="H162" s="231">
        <v>201.35999999999999</v>
      </c>
      <c r="I162" s="96">
        <v>1702.13</v>
      </c>
      <c r="J162" s="31" t="s">
        <v>451</v>
      </c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5">
        <v>46080.0</v>
      </c>
      <c r="B163" s="47"/>
      <c r="C163" s="47">
        <v>9373.8</v>
      </c>
      <c r="D163" s="48">
        <v>9373.8</v>
      </c>
      <c r="E163" s="48"/>
      <c r="F163" s="85">
        <v>56.0</v>
      </c>
      <c r="G163" s="54">
        <v>56.0</v>
      </c>
      <c r="H163" s="231">
        <v>167.3892857142857</v>
      </c>
      <c r="I163" s="96">
        <v>271.27</v>
      </c>
      <c r="J163" s="31" t="s">
        <v>454</v>
      </c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5">
        <v>46079.0</v>
      </c>
      <c r="B164" s="47"/>
      <c r="C164" s="47">
        <v>8165.4</v>
      </c>
      <c r="D164" s="48">
        <v>8165.4</v>
      </c>
      <c r="E164" s="48"/>
      <c r="F164" s="85">
        <v>43.0</v>
      </c>
      <c r="G164" s="54">
        <v>43.0</v>
      </c>
      <c r="H164" s="231">
        <v>189.89302325581394</v>
      </c>
      <c r="I164" s="96">
        <v>1274.02</v>
      </c>
      <c r="J164" s="31" t="s">
        <v>455</v>
      </c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5">
        <v>46078.0</v>
      </c>
      <c r="B165" s="47"/>
      <c r="C165" s="47">
        <v>4884.0</v>
      </c>
      <c r="D165" s="48">
        <v>4884.0</v>
      </c>
      <c r="E165" s="48"/>
      <c r="F165" s="85">
        <v>38.0</v>
      </c>
      <c r="G165" s="54">
        <v>38.0</v>
      </c>
      <c r="H165" s="231">
        <v>128.52631578947367</v>
      </c>
      <c r="I165" s="96">
        <v>0.0</v>
      </c>
      <c r="J165" s="31" t="s">
        <v>456</v>
      </c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5">
        <v>46077.0</v>
      </c>
      <c r="B166" s="47">
        <v>273.0</v>
      </c>
      <c r="C166" s="47">
        <v>7040.4</v>
      </c>
      <c r="D166" s="48">
        <v>7313.4</v>
      </c>
      <c r="E166" s="48">
        <v>2.0</v>
      </c>
      <c r="F166" s="85">
        <v>34.0</v>
      </c>
      <c r="G166" s="54">
        <v>36.0</v>
      </c>
      <c r="H166" s="231">
        <v>203.14999999999998</v>
      </c>
      <c r="I166" s="96">
        <v>1074.3</v>
      </c>
      <c r="J166" s="31" t="s">
        <v>453</v>
      </c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5">
        <v>46076.0</v>
      </c>
      <c r="B167" s="47"/>
      <c r="C167" s="47">
        <v>0.0</v>
      </c>
      <c r="D167" s="48"/>
      <c r="E167" s="48"/>
      <c r="F167" s="85">
        <v>0.0</v>
      </c>
      <c r="G167" s="54"/>
      <c r="H167" s="232"/>
      <c r="I167" s="96">
        <v>1276.21</v>
      </c>
      <c r="J167" s="31" t="s">
        <v>452</v>
      </c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5">
        <v>46074.0</v>
      </c>
      <c r="B168" s="47">
        <v>80.0</v>
      </c>
      <c r="C168" s="47">
        <v>4873.8</v>
      </c>
      <c r="D168" s="48">
        <v>4953.8</v>
      </c>
      <c r="E168" s="48">
        <v>1.0</v>
      </c>
      <c r="F168" s="85">
        <v>33.0</v>
      </c>
      <c r="G168" s="54">
        <v>34.0</v>
      </c>
      <c r="H168" s="231">
        <v>145.70000000000002</v>
      </c>
      <c r="I168" s="96">
        <v>0.0</v>
      </c>
      <c r="J168" s="31" t="s">
        <v>451</v>
      </c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5">
        <v>46073.0</v>
      </c>
      <c r="B169" s="47"/>
      <c r="C169" s="47">
        <v>5960.0</v>
      </c>
      <c r="D169" s="48">
        <v>5960.0</v>
      </c>
      <c r="E169" s="48"/>
      <c r="F169" s="85">
        <v>34.0</v>
      </c>
      <c r="G169" s="54">
        <v>34.0</v>
      </c>
      <c r="H169" s="231">
        <v>175.2941176470588</v>
      </c>
      <c r="I169" s="96">
        <v>0.0</v>
      </c>
      <c r="J169" s="31" t="s">
        <v>454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5">
        <v>46072.0</v>
      </c>
      <c r="B170" s="47"/>
      <c r="C170" s="47">
        <v>1379.0</v>
      </c>
      <c r="D170" s="48">
        <v>1379.0</v>
      </c>
      <c r="E170" s="48"/>
      <c r="F170" s="85">
        <v>6.0</v>
      </c>
      <c r="G170" s="54">
        <v>6.0</v>
      </c>
      <c r="H170" s="231">
        <v>229.83333333333334</v>
      </c>
      <c r="I170" s="96">
        <v>0.0</v>
      </c>
      <c r="J170" s="31" t="s">
        <v>455</v>
      </c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5">
        <v>46071.0</v>
      </c>
      <c r="B171" s="47">
        <v>98.0</v>
      </c>
      <c r="C171" s="47">
        <v>12713.6</v>
      </c>
      <c r="D171" s="48">
        <v>12811.6</v>
      </c>
      <c r="E171" s="48">
        <v>1.0</v>
      </c>
      <c r="F171" s="85">
        <v>68.0</v>
      </c>
      <c r="G171" s="54">
        <v>69.0</v>
      </c>
      <c r="H171" s="231">
        <v>185.6753623188406</v>
      </c>
      <c r="I171" s="96">
        <v>0.0</v>
      </c>
      <c r="J171" s="31" t="s">
        <v>456</v>
      </c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5">
        <v>46070.0</v>
      </c>
      <c r="B172" s="47">
        <v>318.0</v>
      </c>
      <c r="C172" s="47">
        <v>8961.6</v>
      </c>
      <c r="D172" s="48">
        <v>9279.6</v>
      </c>
      <c r="E172" s="48">
        <v>1.0</v>
      </c>
      <c r="F172" s="85">
        <v>48.0</v>
      </c>
      <c r="G172" s="54">
        <v>49.0</v>
      </c>
      <c r="H172" s="231">
        <v>189.3795918367347</v>
      </c>
      <c r="I172" s="96">
        <v>362.52</v>
      </c>
      <c r="J172" s="31" t="s">
        <v>453</v>
      </c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5">
        <v>46069.0</v>
      </c>
      <c r="B173" s="47"/>
      <c r="C173" s="47">
        <v>10628.0</v>
      </c>
      <c r="D173" s="48">
        <v>10628.0</v>
      </c>
      <c r="E173" s="48"/>
      <c r="F173" s="85">
        <v>56.0</v>
      </c>
      <c r="G173" s="50">
        <v>56.0</v>
      </c>
      <c r="H173" s="231">
        <v>189.78571428571428</v>
      </c>
      <c r="I173" s="96">
        <v>0.0</v>
      </c>
      <c r="J173" s="31" t="s">
        <v>452</v>
      </c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5">
        <v>46068.0</v>
      </c>
      <c r="B174" s="47"/>
      <c r="C174" s="47">
        <v>0.0</v>
      </c>
      <c r="D174" s="48"/>
      <c r="E174" s="48"/>
      <c r="F174" s="85">
        <v>0.0</v>
      </c>
      <c r="G174" s="50"/>
      <c r="H174" s="232"/>
      <c r="I174" s="96">
        <v>663.74</v>
      </c>
      <c r="J174" s="31" t="s">
        <v>457</v>
      </c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46">
        <v>46067.0</v>
      </c>
      <c r="B175" s="47"/>
      <c r="C175" s="47">
        <v>2448.8</v>
      </c>
      <c r="D175" s="48">
        <v>2448.8</v>
      </c>
      <c r="E175" s="48"/>
      <c r="F175" s="85">
        <v>15.0</v>
      </c>
      <c r="G175" s="50">
        <v>15.0</v>
      </c>
      <c r="H175" s="231">
        <v>163.25333333333336</v>
      </c>
      <c r="I175" s="96">
        <v>0.0</v>
      </c>
      <c r="J175" s="31" t="s">
        <v>451</v>
      </c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46">
        <v>46066.0</v>
      </c>
      <c r="B176" s="47"/>
      <c r="C176" s="47">
        <v>9953.4</v>
      </c>
      <c r="D176" s="48">
        <v>9953.4</v>
      </c>
      <c r="E176" s="48"/>
      <c r="F176" s="85">
        <v>52.0</v>
      </c>
      <c r="G176" s="50">
        <v>52.0</v>
      </c>
      <c r="H176" s="231">
        <v>191.41153846153844</v>
      </c>
      <c r="I176" s="96">
        <v>1337.24</v>
      </c>
      <c r="J176" s="31" t="s">
        <v>454</v>
      </c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46">
        <v>46065.0</v>
      </c>
      <c r="B177" s="47"/>
      <c r="C177" s="47">
        <v>8450.4</v>
      </c>
      <c r="D177" s="48">
        <v>8450.4</v>
      </c>
      <c r="E177" s="48"/>
      <c r="F177" s="85">
        <v>39.0</v>
      </c>
      <c r="G177" s="50">
        <v>39.0</v>
      </c>
      <c r="H177" s="231">
        <v>216.67692307692306</v>
      </c>
      <c r="I177" s="96">
        <v>339.27</v>
      </c>
      <c r="J177" s="31" t="s">
        <v>455</v>
      </c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46">
        <v>46064.0</v>
      </c>
      <c r="B178" s="47">
        <v>156.0</v>
      </c>
      <c r="C178" s="47">
        <v>9655.2</v>
      </c>
      <c r="D178" s="48">
        <v>9811.2</v>
      </c>
      <c r="E178" s="48">
        <v>1.0</v>
      </c>
      <c r="F178" s="85">
        <v>46.0</v>
      </c>
      <c r="G178" s="50">
        <v>47.0</v>
      </c>
      <c r="H178" s="231">
        <v>208.74893617021277</v>
      </c>
      <c r="I178" s="96">
        <v>712.47</v>
      </c>
      <c r="J178" s="31" t="s">
        <v>456</v>
      </c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46">
        <v>46063.0</v>
      </c>
      <c r="B179" s="47"/>
      <c r="C179" s="47">
        <v>7827.6</v>
      </c>
      <c r="D179" s="48">
        <v>7827.6</v>
      </c>
      <c r="E179" s="48"/>
      <c r="F179" s="85">
        <v>42.0</v>
      </c>
      <c r="G179" s="50">
        <v>42.0</v>
      </c>
      <c r="H179" s="231">
        <v>186.37142857142857</v>
      </c>
      <c r="I179" s="96">
        <v>0.0</v>
      </c>
      <c r="J179" s="31" t="s">
        <v>453</v>
      </c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46">
        <v>46062.0</v>
      </c>
      <c r="B180" s="47">
        <v>40.0</v>
      </c>
      <c r="C180" s="47">
        <v>6044.0</v>
      </c>
      <c r="D180" s="48">
        <v>6084.0</v>
      </c>
      <c r="E180" s="48">
        <v>1.0</v>
      </c>
      <c r="F180" s="85">
        <v>37.0</v>
      </c>
      <c r="G180" s="50">
        <v>38.0</v>
      </c>
      <c r="H180" s="231">
        <v>160.10526315789474</v>
      </c>
      <c r="I180" s="96">
        <v>0.0</v>
      </c>
      <c r="J180" s="31" t="s">
        <v>452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46">
        <v>46061.0</v>
      </c>
      <c r="B181" s="47"/>
      <c r="C181" s="47">
        <v>68.0</v>
      </c>
      <c r="D181" s="48">
        <v>68.0</v>
      </c>
      <c r="E181" s="48"/>
      <c r="F181" s="85">
        <v>1.0</v>
      </c>
      <c r="G181" s="50">
        <v>1.0</v>
      </c>
      <c r="H181" s="231">
        <v>68.0</v>
      </c>
      <c r="I181" s="96">
        <v>3198.92</v>
      </c>
      <c r="J181" s="31" t="s">
        <v>457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46">
        <v>46060.0</v>
      </c>
      <c r="B182" s="47"/>
      <c r="C182" s="47">
        <v>1726.6</v>
      </c>
      <c r="D182" s="48">
        <v>1726.6</v>
      </c>
      <c r="E182" s="48"/>
      <c r="F182" s="85">
        <v>11.0</v>
      </c>
      <c r="G182" s="50">
        <v>11.0</v>
      </c>
      <c r="H182" s="231">
        <v>156.96363636363637</v>
      </c>
      <c r="I182" s="96">
        <v>0.0</v>
      </c>
      <c r="J182" s="31" t="s">
        <v>451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46">
        <v>46059.0</v>
      </c>
      <c r="B183" s="47"/>
      <c r="C183" s="47">
        <v>7473.2</v>
      </c>
      <c r="D183" s="48">
        <v>7473.2</v>
      </c>
      <c r="E183" s="48"/>
      <c r="F183" s="85">
        <v>38.0</v>
      </c>
      <c r="G183" s="50">
        <v>38.0</v>
      </c>
      <c r="H183" s="231">
        <v>196.66315789473683</v>
      </c>
      <c r="I183" s="96">
        <v>3805.46</v>
      </c>
      <c r="J183" s="31" t="s">
        <v>454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46">
        <v>46058.0</v>
      </c>
      <c r="B184" s="47"/>
      <c r="C184" s="47">
        <v>8422.0</v>
      </c>
      <c r="D184" s="48">
        <v>8422.0</v>
      </c>
      <c r="E184" s="48"/>
      <c r="F184" s="85">
        <v>48.0</v>
      </c>
      <c r="G184" s="50">
        <v>48.0</v>
      </c>
      <c r="H184" s="231">
        <v>175.45833333333334</v>
      </c>
      <c r="I184" s="96">
        <v>1011.2</v>
      </c>
      <c r="J184" s="31" t="s">
        <v>455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46">
        <v>46057.0</v>
      </c>
      <c r="B185" s="47"/>
      <c r="C185" s="47">
        <v>10895.6</v>
      </c>
      <c r="D185" s="48">
        <v>10895.6</v>
      </c>
      <c r="E185" s="48"/>
      <c r="F185" s="85">
        <v>47.0</v>
      </c>
      <c r="G185" s="50">
        <v>47.0</v>
      </c>
      <c r="H185" s="231">
        <v>231.82127659574468</v>
      </c>
      <c r="I185" s="96">
        <v>2941.66</v>
      </c>
      <c r="J185" s="31" t="s">
        <v>456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46">
        <v>46056.0</v>
      </c>
      <c r="B186" s="47"/>
      <c r="C186" s="47">
        <v>7308.8</v>
      </c>
      <c r="D186" s="48">
        <v>7308.8</v>
      </c>
      <c r="E186" s="48"/>
      <c r="F186" s="85">
        <v>33.0</v>
      </c>
      <c r="G186" s="50">
        <v>33.0</v>
      </c>
      <c r="H186" s="231">
        <v>221.4787878787879</v>
      </c>
      <c r="I186" s="96">
        <v>1272.72</v>
      </c>
      <c r="J186" s="31" t="s">
        <v>453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46">
        <v>46055.0</v>
      </c>
      <c r="B187" s="47">
        <v>25.0</v>
      </c>
      <c r="C187" s="47">
        <v>6956.6</v>
      </c>
      <c r="D187" s="48">
        <v>6981.6</v>
      </c>
      <c r="E187" s="48">
        <v>1.0</v>
      </c>
      <c r="F187" s="85">
        <v>30.0</v>
      </c>
      <c r="G187" s="50">
        <v>31.0</v>
      </c>
      <c r="H187" s="231">
        <v>225.21290322580646</v>
      </c>
      <c r="I187" s="96">
        <v>0.0</v>
      </c>
      <c r="J187" s="31" t="s">
        <v>452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46">
        <v>46054.0</v>
      </c>
      <c r="B188" s="47"/>
      <c r="C188" s="47">
        <v>25.0</v>
      </c>
      <c r="D188" s="48">
        <v>25.0</v>
      </c>
      <c r="E188" s="48"/>
      <c r="F188" s="85">
        <v>1.0</v>
      </c>
      <c r="G188" s="54">
        <v>1.0</v>
      </c>
      <c r="H188" s="231">
        <v>25.0</v>
      </c>
      <c r="I188" s="96">
        <v>8238.09</v>
      </c>
      <c r="J188" s="31" t="s">
        <v>457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46">
        <v>46053.0</v>
      </c>
      <c r="B189" s="47"/>
      <c r="C189" s="47">
        <v>3633.2</v>
      </c>
      <c r="D189" s="48">
        <v>3633.2</v>
      </c>
      <c r="E189" s="48"/>
      <c r="F189" s="85">
        <v>20.0</v>
      </c>
      <c r="G189" s="54">
        <v>20.0</v>
      </c>
      <c r="H189" s="231">
        <v>181.66</v>
      </c>
      <c r="I189" s="96">
        <v>0.0</v>
      </c>
      <c r="J189" s="31" t="s">
        <v>451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46">
        <v>46052.0</v>
      </c>
      <c r="B190" s="47">
        <v>123.0</v>
      </c>
      <c r="C190" s="47">
        <v>8366.2</v>
      </c>
      <c r="D190" s="48">
        <v>8489.2</v>
      </c>
      <c r="E190" s="48">
        <v>1.0</v>
      </c>
      <c r="F190" s="85">
        <v>46.0</v>
      </c>
      <c r="G190" s="50">
        <v>47.0</v>
      </c>
      <c r="H190" s="231">
        <v>180.6212765957447</v>
      </c>
      <c r="I190" s="96">
        <v>1957.21</v>
      </c>
      <c r="J190" s="31" t="s">
        <v>454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46">
        <v>46051.0</v>
      </c>
      <c r="B191" s="47"/>
      <c r="C191" s="47">
        <v>14244.4</v>
      </c>
      <c r="D191" s="48">
        <v>14244.4</v>
      </c>
      <c r="E191" s="48"/>
      <c r="F191" s="85">
        <v>68.0</v>
      </c>
      <c r="G191" s="50">
        <v>68.0</v>
      </c>
      <c r="H191" s="231">
        <v>209.4764705882353</v>
      </c>
      <c r="I191" s="96">
        <v>1402.96</v>
      </c>
      <c r="J191" s="31" t="s">
        <v>455</v>
      </c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46">
        <v>46050.0</v>
      </c>
      <c r="B192" s="47"/>
      <c r="C192" s="47">
        <v>8965.0</v>
      </c>
      <c r="D192" s="48">
        <v>8965.0</v>
      </c>
      <c r="E192" s="48"/>
      <c r="F192" s="85">
        <v>40.0</v>
      </c>
      <c r="G192" s="50">
        <v>40.0</v>
      </c>
      <c r="H192" s="230">
        <v>224.125</v>
      </c>
      <c r="I192" s="96">
        <v>484.35</v>
      </c>
      <c r="J192" s="31" t="s">
        <v>456</v>
      </c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46">
        <v>46049.0</v>
      </c>
      <c r="B193" s="47"/>
      <c r="C193" s="47">
        <v>6303.0</v>
      </c>
      <c r="D193" s="48">
        <v>6303.0</v>
      </c>
      <c r="E193" s="48"/>
      <c r="F193" s="85">
        <v>31.0</v>
      </c>
      <c r="G193" s="50">
        <v>31.0</v>
      </c>
      <c r="H193" s="230">
        <v>203.32258064516128</v>
      </c>
      <c r="I193" s="96">
        <v>0.0</v>
      </c>
      <c r="J193" s="31" t="s">
        <v>453</v>
      </c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46">
        <v>46048.0</v>
      </c>
      <c r="B194" s="47"/>
      <c r="C194" s="47">
        <v>19883.0</v>
      </c>
      <c r="D194" s="48">
        <v>19883.0</v>
      </c>
      <c r="E194" s="48"/>
      <c r="F194" s="85">
        <v>97.0</v>
      </c>
      <c r="G194" s="50">
        <v>97.0</v>
      </c>
      <c r="H194" s="230">
        <v>204.97938144329896</v>
      </c>
      <c r="I194" s="96">
        <v>0.0</v>
      </c>
      <c r="J194" s="31" t="s">
        <v>452</v>
      </c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46">
        <v>46045.0</v>
      </c>
      <c r="B195" s="47"/>
      <c r="C195" s="47">
        <v>0.0</v>
      </c>
      <c r="D195" s="48"/>
      <c r="E195" s="48"/>
      <c r="F195" s="85">
        <v>2.0</v>
      </c>
      <c r="G195" s="50">
        <v>2.0</v>
      </c>
      <c r="H195" s="230">
        <v>0.0</v>
      </c>
      <c r="I195" s="96">
        <v>0.0</v>
      </c>
      <c r="J195" s="31" t="s">
        <v>454</v>
      </c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229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229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229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229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229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229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229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229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229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229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229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229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229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229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229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229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229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229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229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229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229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229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229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229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229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229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229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229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229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229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229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229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229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229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229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229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229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22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22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22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22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22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22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22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22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22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22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22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22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22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22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22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22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22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22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22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22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22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22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22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22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22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22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22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22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22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22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22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22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22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22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22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22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22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22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22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22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22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22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22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22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22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22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22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22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22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22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22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22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22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22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22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22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22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22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22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22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22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22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22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22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22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22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22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22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22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22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22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22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22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22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22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22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22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22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22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22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22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22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22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22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22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22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22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22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22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22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22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22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22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22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22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22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22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22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22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22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22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22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22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22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22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22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22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22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22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22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22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22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22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22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22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22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22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22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22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22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22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22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22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22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22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22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22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22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22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22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22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22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22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22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22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22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22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22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22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22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22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22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22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22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22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22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22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22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22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22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22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22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22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22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22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22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22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22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22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22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22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22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22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22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22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22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22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22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22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22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22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22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22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22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22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22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22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22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22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22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22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22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22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22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22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22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22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22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22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22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22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22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22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22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22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22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22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22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22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22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22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22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22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22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22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22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22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22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22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22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22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22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22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22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22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22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22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22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22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22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22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22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22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22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22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22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22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22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22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22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22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22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22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22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22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22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22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22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22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22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22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22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22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22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22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22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22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22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22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22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22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22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22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22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22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22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22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22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22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22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22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22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22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22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22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22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22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22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22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22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22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22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22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22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22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22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22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22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22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22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22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22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22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22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22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22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22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22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22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22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22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22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22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22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22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22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22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22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22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22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22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22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22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22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22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22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22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22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22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22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22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22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22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22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22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22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22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22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22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22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22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22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22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22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22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22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22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22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22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22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22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22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22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22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22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22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22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22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22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22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22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22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22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22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22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22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22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22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22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22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22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22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22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22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22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22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22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22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22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22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22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22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22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22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22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22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22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22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22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22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22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22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22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22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22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22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22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22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22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22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22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22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22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22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22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22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22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22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22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22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22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22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22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22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22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22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22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22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22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22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22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22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22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22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22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22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22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22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22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22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22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22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22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22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22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22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22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22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22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22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22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22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22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22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22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22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22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22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22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22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22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22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22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22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22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22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22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22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22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22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22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22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22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22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22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22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22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22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22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22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22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22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22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22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22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22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22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22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22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22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22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22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22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22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22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22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22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22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22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22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22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22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22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22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22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22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22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22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22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22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22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22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22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22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22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22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22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22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22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22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22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22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22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22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22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22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22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22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22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22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22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22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22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22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22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22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22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22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22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22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22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22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22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22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22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22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22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22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22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22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22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22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22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22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22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22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22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22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22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22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22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22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22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22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22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22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22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22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22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22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22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22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22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22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22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22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22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22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22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22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22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22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22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22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22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22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22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22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22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22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22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22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22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22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22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22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22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22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22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22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22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22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22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22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22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22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22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22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22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22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22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22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22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22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22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22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22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22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22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22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22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22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22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22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22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22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22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22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22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22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22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22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22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22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22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22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22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22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22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22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22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22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22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22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22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22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22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22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22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22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22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22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22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22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22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22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22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22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22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22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22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22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22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22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22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22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22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22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22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22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22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22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22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22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22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22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22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22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22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22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22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22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22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22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22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22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22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22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22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22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22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22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22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22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22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22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22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22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22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22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22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22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22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22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22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22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22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22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22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22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22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22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22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22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22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22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22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22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22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22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22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22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22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22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22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22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22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22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22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22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22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22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22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22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22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22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22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22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22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22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22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22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22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22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22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22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22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22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22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22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22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22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22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22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22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22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22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22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22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22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22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22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22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22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22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22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22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22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22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22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22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22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22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22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22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22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22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22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22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22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22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22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22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22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22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22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229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229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229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229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229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229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229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229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229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229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229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229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25.0</v>
      </c>
      <c r="C1" s="23" t="s">
        <v>255</v>
      </c>
      <c r="D1" s="24">
        <v>46118.0</v>
      </c>
      <c r="E1" s="23" t="s">
        <v>261</v>
      </c>
      <c r="F1" s="25" t="s">
        <v>494</v>
      </c>
      <c r="G1" s="26" t="s">
        <v>265</v>
      </c>
      <c r="H1" s="25" t="s">
        <v>450</v>
      </c>
      <c r="I1" s="184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341.2</v>
      </c>
      <c r="C2" s="33">
        <v>5790.053846153846</v>
      </c>
      <c r="D2" s="33">
        <v>5921.284615384615</v>
      </c>
      <c r="E2" s="33">
        <v>2.0</v>
      </c>
      <c r="F2" s="33">
        <v>35.84615384615385</v>
      </c>
      <c r="G2" s="34">
        <v>36.61538461538461</v>
      </c>
      <c r="H2" s="33">
        <v>168.64737468257283</v>
      </c>
      <c r="I2" s="185">
        <v>370.37076923076927</v>
      </c>
      <c r="J2" s="28"/>
      <c r="K2" s="195">
        <f>SUM(L2:Q2)</f>
        <v>300</v>
      </c>
      <c r="L2" s="196">
        <v>0.0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186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84">
        <v>339.0</v>
      </c>
      <c r="C4" s="84">
        <v>2737.8</v>
      </c>
      <c r="D4" s="85">
        <v>3076.8</v>
      </c>
      <c r="E4" s="85">
        <v>1.0</v>
      </c>
      <c r="F4" s="85">
        <v>15.0</v>
      </c>
      <c r="G4" s="113">
        <v>16.0</v>
      </c>
      <c r="H4" s="85">
        <v>192.3</v>
      </c>
      <c r="I4" s="188">
        <v>117.74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84">
        <v>474.0</v>
      </c>
      <c r="C5" s="84">
        <v>3108.4</v>
      </c>
      <c r="D5" s="85">
        <v>3582.4</v>
      </c>
      <c r="E5" s="85">
        <v>1.0</v>
      </c>
      <c r="F5" s="85">
        <v>20.0</v>
      </c>
      <c r="G5" s="113">
        <v>21.0</v>
      </c>
      <c r="H5" s="85">
        <v>170.59047619047618</v>
      </c>
      <c r="I5" s="188">
        <v>431.76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4342.0</v>
      </c>
      <c r="D6" s="85">
        <v>4342.0</v>
      </c>
      <c r="E6" s="49"/>
      <c r="F6" s="85">
        <v>28.0</v>
      </c>
      <c r="G6" s="113">
        <v>28.0</v>
      </c>
      <c r="H6" s="85">
        <v>155.07142857142858</v>
      </c>
      <c r="I6" s="188">
        <v>457.46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84">
        <v>178.0</v>
      </c>
      <c r="C7" s="84">
        <v>5277.2</v>
      </c>
      <c r="D7" s="85">
        <v>5455.2</v>
      </c>
      <c r="E7" s="85">
        <v>1.0</v>
      </c>
      <c r="F7" s="85">
        <v>27.0</v>
      </c>
      <c r="G7" s="113">
        <v>28.0</v>
      </c>
      <c r="H7" s="85">
        <v>194.82857142857142</v>
      </c>
      <c r="I7" s="188">
        <v>395.52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84">
        <v>285.0</v>
      </c>
      <c r="C8" s="84">
        <v>6186.6</v>
      </c>
      <c r="D8" s="85">
        <v>6471.6</v>
      </c>
      <c r="E8" s="85">
        <v>2.0</v>
      </c>
      <c r="F8" s="85">
        <v>41.0</v>
      </c>
      <c r="G8" s="113">
        <v>43.0</v>
      </c>
      <c r="H8" s="85">
        <v>150.50232558139535</v>
      </c>
      <c r="I8" s="188">
        <v>480.82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84">
        <v>533.0</v>
      </c>
      <c r="C9" s="84">
        <v>5532.0</v>
      </c>
      <c r="D9" s="85">
        <v>6065.0</v>
      </c>
      <c r="E9" s="85">
        <v>4.0</v>
      </c>
      <c r="F9" s="85">
        <v>28.0</v>
      </c>
      <c r="G9" s="113">
        <v>32.0</v>
      </c>
      <c r="H9" s="85">
        <v>189.53125</v>
      </c>
      <c r="I9" s="188">
        <v>1018.86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84">
        <v>484.0</v>
      </c>
      <c r="C10" s="84">
        <v>3737.0</v>
      </c>
      <c r="D10" s="85">
        <v>4221.0</v>
      </c>
      <c r="E10" s="85">
        <v>2.0</v>
      </c>
      <c r="F10" s="85">
        <v>26.0</v>
      </c>
      <c r="G10" s="113">
        <v>28.0</v>
      </c>
      <c r="H10" s="85">
        <v>150.75</v>
      </c>
      <c r="I10" s="188">
        <v>209.82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5633.4</v>
      </c>
      <c r="D11" s="85">
        <v>5633.4</v>
      </c>
      <c r="E11" s="49"/>
      <c r="F11" s="85">
        <v>33.0</v>
      </c>
      <c r="G11" s="113">
        <v>33.0</v>
      </c>
      <c r="H11" s="85">
        <v>170.7090909090909</v>
      </c>
      <c r="I11" s="188">
        <v>1073.09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2837.0</v>
      </c>
      <c r="D12" s="85">
        <v>2837.0</v>
      </c>
      <c r="E12" s="49"/>
      <c r="F12" s="85">
        <v>18.0</v>
      </c>
      <c r="G12" s="113">
        <v>18.0</v>
      </c>
      <c r="H12" s="85">
        <v>157.61111111111111</v>
      </c>
      <c r="I12" s="188">
        <v>741.15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6396.4</v>
      </c>
      <c r="D13" s="85">
        <v>6396.4</v>
      </c>
      <c r="E13" s="49"/>
      <c r="F13" s="85">
        <v>39.0</v>
      </c>
      <c r="G13" s="113">
        <v>39.0</v>
      </c>
      <c r="H13" s="85">
        <v>164.0102564102564</v>
      </c>
      <c r="I13" s="188">
        <v>113.21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6790.8</v>
      </c>
      <c r="D14" s="85">
        <v>6790.8</v>
      </c>
      <c r="E14" s="49"/>
      <c r="F14" s="85">
        <v>37.0</v>
      </c>
      <c r="G14" s="113">
        <v>37.0</v>
      </c>
      <c r="H14" s="85">
        <v>183.53513513513514</v>
      </c>
      <c r="I14" s="188">
        <v>743.67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84">
        <v>226.0</v>
      </c>
      <c r="C15" s="84">
        <v>6320.0</v>
      </c>
      <c r="D15" s="85">
        <v>6546.0</v>
      </c>
      <c r="E15" s="85">
        <v>1.0</v>
      </c>
      <c r="F15" s="85">
        <v>34.0</v>
      </c>
      <c r="G15" s="113">
        <v>35.0</v>
      </c>
      <c r="H15" s="85">
        <v>187.02857142857144</v>
      </c>
      <c r="I15" s="188">
        <v>660.43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5424.8</v>
      </c>
      <c r="D16" s="85">
        <v>5424.8</v>
      </c>
      <c r="E16" s="49"/>
      <c r="F16" s="85">
        <v>41.0</v>
      </c>
      <c r="G16" s="113">
        <v>41.0</v>
      </c>
      <c r="H16" s="85">
        <v>132.31219512195122</v>
      </c>
      <c r="I16" s="188">
        <v>427.44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5462.4</v>
      </c>
      <c r="D17" s="85">
        <v>5462.4</v>
      </c>
      <c r="E17" s="49"/>
      <c r="F17" s="85">
        <v>33.0</v>
      </c>
      <c r="G17" s="113">
        <v>33.0</v>
      </c>
      <c r="H17" s="85">
        <v>165.5272727272727</v>
      </c>
      <c r="I17" s="188">
        <v>307.59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3604.2</v>
      </c>
      <c r="D18" s="85">
        <v>3604.2</v>
      </c>
      <c r="E18" s="49"/>
      <c r="F18" s="85">
        <v>18.0</v>
      </c>
      <c r="G18" s="113">
        <v>18.0</v>
      </c>
      <c r="H18" s="85">
        <v>200.23333333333332</v>
      </c>
      <c r="I18" s="188">
        <v>612.31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4246.0</v>
      </c>
      <c r="D19" s="85">
        <v>4246.0</v>
      </c>
      <c r="E19" s="49"/>
      <c r="F19" s="85">
        <v>21.0</v>
      </c>
      <c r="G19" s="113">
        <v>21.0</v>
      </c>
      <c r="H19" s="85">
        <v>202.1904761904762</v>
      </c>
      <c r="I19" s="188">
        <v>1508.64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6567.0</v>
      </c>
      <c r="D20" s="85">
        <v>6567.0</v>
      </c>
      <c r="E20" s="49"/>
      <c r="F20" s="85">
        <v>36.0</v>
      </c>
      <c r="G20" s="113">
        <v>36.0</v>
      </c>
      <c r="H20" s="85">
        <v>182.41666666666666</v>
      </c>
      <c r="I20" s="188">
        <v>0.0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12221.5</v>
      </c>
      <c r="D21" s="85">
        <v>12221.5</v>
      </c>
      <c r="E21" s="49"/>
      <c r="F21" s="85">
        <v>91.0</v>
      </c>
      <c r="G21" s="113">
        <v>91.0</v>
      </c>
      <c r="H21" s="85">
        <v>134.3021978021978</v>
      </c>
      <c r="I21" s="188">
        <v>0.0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1013.0</v>
      </c>
      <c r="D22" s="85">
        <v>1013.0</v>
      </c>
      <c r="E22" s="49"/>
      <c r="F22" s="85">
        <v>5.0</v>
      </c>
      <c r="G22" s="113">
        <v>5.0</v>
      </c>
      <c r="H22" s="85">
        <v>202.6</v>
      </c>
      <c r="I22" s="188">
        <v>0.0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/>
      <c r="B23" s="93"/>
      <c r="C23" s="84"/>
      <c r="D23" s="49"/>
      <c r="E23" s="49"/>
      <c r="F23" s="85"/>
      <c r="G23" s="94"/>
      <c r="H23" s="49"/>
      <c r="I23" s="188"/>
      <c r="J23" s="3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/>
      <c r="B24" s="93"/>
      <c r="C24" s="84"/>
      <c r="D24" s="49"/>
      <c r="E24" s="49"/>
      <c r="F24" s="85"/>
      <c r="G24" s="94"/>
      <c r="H24" s="49"/>
      <c r="I24" s="188"/>
      <c r="J24" s="31" t="s">
        <v>455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/>
      <c r="B25" s="93"/>
      <c r="C25" s="84"/>
      <c r="D25" s="85"/>
      <c r="E25" s="49"/>
      <c r="F25" s="85"/>
      <c r="G25" s="113"/>
      <c r="H25" s="85"/>
      <c r="I25" s="188"/>
      <c r="J25" s="31" t="s">
        <v>456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/>
      <c r="B26" s="84"/>
      <c r="C26" s="93"/>
      <c r="D26" s="85"/>
      <c r="E26" s="85"/>
      <c r="F26" s="49"/>
      <c r="G26" s="113"/>
      <c r="H26" s="85"/>
      <c r="I26" s="189"/>
      <c r="J26" s="31" t="s">
        <v>452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/>
      <c r="B27" s="93"/>
      <c r="C27" s="84"/>
      <c r="D27" s="85"/>
      <c r="E27" s="49"/>
      <c r="F27" s="85"/>
      <c r="G27" s="113"/>
      <c r="H27" s="85"/>
      <c r="I27" s="188"/>
      <c r="J27" s="31" t="s">
        <v>457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/>
      <c r="B28" s="93"/>
      <c r="C28" s="84"/>
      <c r="D28" s="85"/>
      <c r="E28" s="49"/>
      <c r="F28" s="85"/>
      <c r="G28" s="113"/>
      <c r="H28" s="85"/>
      <c r="I28" s="188"/>
      <c r="J28" s="31" t="s">
        <v>451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/>
      <c r="B29" s="93"/>
      <c r="C29" s="84"/>
      <c r="D29" s="85"/>
      <c r="E29" s="49"/>
      <c r="F29" s="85"/>
      <c r="G29" s="113"/>
      <c r="H29" s="85"/>
      <c r="I29" s="188"/>
      <c r="J29" s="31" t="s">
        <v>455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/>
      <c r="B30" s="84"/>
      <c r="C30" s="84"/>
      <c r="D30" s="85"/>
      <c r="E30" s="85"/>
      <c r="F30" s="85"/>
      <c r="G30" s="113"/>
      <c r="H30" s="85"/>
      <c r="I30" s="188"/>
      <c r="J30" s="31" t="s">
        <v>456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/>
      <c r="B31" s="93"/>
      <c r="C31" s="84"/>
      <c r="D31" s="85"/>
      <c r="E31" s="49"/>
      <c r="F31" s="85"/>
      <c r="G31" s="113"/>
      <c r="H31" s="85"/>
      <c r="I31" s="188"/>
      <c r="J31" s="31" t="s">
        <v>453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/>
      <c r="B32" s="93"/>
      <c r="C32" s="84"/>
      <c r="D32" s="85"/>
      <c r="E32" s="49"/>
      <c r="F32" s="85"/>
      <c r="G32" s="113"/>
      <c r="H32" s="85"/>
      <c r="I32" s="188"/>
      <c r="J32" s="31" t="s">
        <v>452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/>
      <c r="B33" s="84"/>
      <c r="C33" s="84"/>
      <c r="D33" s="85"/>
      <c r="E33" s="85"/>
      <c r="F33" s="85"/>
      <c r="G33" s="113"/>
      <c r="H33" s="85"/>
      <c r="I33" s="188"/>
      <c r="J33" s="31" t="s">
        <v>457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/>
      <c r="B34" s="93"/>
      <c r="C34" s="84"/>
      <c r="D34" s="85"/>
      <c r="E34" s="49"/>
      <c r="F34" s="85"/>
      <c r="G34" s="113"/>
      <c r="H34" s="85"/>
      <c r="I34" s="188"/>
      <c r="J34" s="31" t="s">
        <v>451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/>
      <c r="B35" s="93"/>
      <c r="C35" s="84"/>
      <c r="D35" s="85"/>
      <c r="E35" s="49"/>
      <c r="F35" s="85"/>
      <c r="G35" s="113"/>
      <c r="H35" s="85"/>
      <c r="I35" s="188"/>
      <c r="J35" s="31" t="s">
        <v>454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/>
      <c r="B36" s="93"/>
      <c r="C36" s="84"/>
      <c r="D36" s="85"/>
      <c r="E36" s="49"/>
      <c r="F36" s="85"/>
      <c r="G36" s="113"/>
      <c r="H36" s="85"/>
      <c r="I36" s="188"/>
      <c r="J36" s="31" t="s">
        <v>455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55"/>
      <c r="B37" s="84"/>
      <c r="C37" s="84"/>
      <c r="D37" s="85"/>
      <c r="E37" s="85"/>
      <c r="F37" s="49"/>
      <c r="G37" s="50"/>
      <c r="H37" s="178"/>
      <c r="I37" s="189"/>
      <c r="J37" s="31" t="s">
        <v>457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55"/>
      <c r="B38" s="84"/>
      <c r="C38" s="84"/>
      <c r="D38" s="85"/>
      <c r="E38" s="85"/>
      <c r="F38" s="85"/>
      <c r="G38" s="50"/>
      <c r="H38" s="178"/>
      <c r="I38" s="188"/>
      <c r="J38" s="31" t="s">
        <v>451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55"/>
      <c r="B39" s="84"/>
      <c r="C39" s="84"/>
      <c r="D39" s="85"/>
      <c r="E39" s="85"/>
      <c r="F39" s="85"/>
      <c r="G39" s="50"/>
      <c r="H39" s="178"/>
      <c r="I39" s="188"/>
      <c r="J39" s="31" t="s">
        <v>454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55"/>
      <c r="B40" s="84"/>
      <c r="C40" s="84"/>
      <c r="D40" s="85"/>
      <c r="E40" s="85"/>
      <c r="F40" s="85"/>
      <c r="G40" s="50"/>
      <c r="H40" s="178"/>
      <c r="I40" s="188"/>
      <c r="J40" s="31" t="s">
        <v>455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55"/>
      <c r="B41" s="84"/>
      <c r="C41" s="84"/>
      <c r="D41" s="85"/>
      <c r="E41" s="85"/>
      <c r="F41" s="85"/>
      <c r="G41" s="50"/>
      <c r="H41" s="178"/>
      <c r="I41" s="188"/>
      <c r="J41" s="31" t="s">
        <v>456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55"/>
      <c r="B42" s="84"/>
      <c r="C42" s="84"/>
      <c r="D42" s="85"/>
      <c r="E42" s="85"/>
      <c r="F42" s="85"/>
      <c r="G42" s="50"/>
      <c r="H42" s="178"/>
      <c r="I42" s="188"/>
      <c r="J42" s="31" t="s">
        <v>453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55"/>
      <c r="B43" s="84"/>
      <c r="C43" s="84"/>
      <c r="D43" s="85"/>
      <c r="E43" s="85"/>
      <c r="F43" s="85"/>
      <c r="G43" s="50"/>
      <c r="H43" s="178"/>
      <c r="I43" s="188"/>
      <c r="J43" s="31" t="s">
        <v>457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55"/>
      <c r="B44" s="47"/>
      <c r="C44" s="47"/>
      <c r="D44" s="48"/>
      <c r="E44" s="48"/>
      <c r="F44" s="85"/>
      <c r="G44" s="50"/>
      <c r="H44" s="178"/>
      <c r="I44" s="188"/>
      <c r="J44" s="31" t="s">
        <v>454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55"/>
      <c r="B45" s="84"/>
      <c r="C45" s="84"/>
      <c r="D45" s="85"/>
      <c r="E45" s="85"/>
      <c r="F45" s="85"/>
      <c r="G45" s="50"/>
      <c r="H45" s="178"/>
      <c r="I45" s="188"/>
      <c r="J45" s="31" t="s">
        <v>455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55"/>
      <c r="B46" s="47"/>
      <c r="C46" s="47"/>
      <c r="D46" s="48"/>
      <c r="E46" s="48"/>
      <c r="F46" s="85"/>
      <c r="G46" s="54"/>
      <c r="H46" s="178"/>
      <c r="I46" s="188"/>
      <c r="J46" s="31" t="s">
        <v>456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55"/>
      <c r="B47" s="47"/>
      <c r="C47" s="47"/>
      <c r="D47" s="48"/>
      <c r="E47" s="48"/>
      <c r="F47" s="85"/>
      <c r="G47" s="54"/>
      <c r="H47" s="178"/>
      <c r="I47" s="188"/>
      <c r="J47" s="31" t="s">
        <v>453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55"/>
      <c r="B48" s="47"/>
      <c r="C48" s="47"/>
      <c r="D48" s="48"/>
      <c r="E48" s="48"/>
      <c r="F48" s="85"/>
      <c r="G48" s="54"/>
      <c r="H48" s="178"/>
      <c r="I48" s="188"/>
      <c r="J48" s="31" t="s">
        <v>452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55"/>
      <c r="B49" s="47"/>
      <c r="C49" s="47"/>
      <c r="D49" s="48"/>
      <c r="E49" s="48"/>
      <c r="F49" s="85"/>
      <c r="G49" s="54"/>
      <c r="H49" s="178"/>
      <c r="I49" s="188"/>
      <c r="J49" s="31" t="s">
        <v>451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55"/>
      <c r="B50" s="47"/>
      <c r="C50" s="47"/>
      <c r="D50" s="48"/>
      <c r="E50" s="48"/>
      <c r="F50" s="85"/>
      <c r="G50" s="54"/>
      <c r="H50" s="178"/>
      <c r="I50" s="188"/>
      <c r="J50" s="31" t="s">
        <v>456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55"/>
      <c r="B51" s="47"/>
      <c r="C51" s="47"/>
      <c r="D51" s="48"/>
      <c r="E51" s="48"/>
      <c r="F51" s="85"/>
      <c r="G51" s="54"/>
      <c r="H51" s="178"/>
      <c r="I51" s="188"/>
      <c r="J51" s="31" t="s">
        <v>453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55"/>
      <c r="B52" s="47"/>
      <c r="C52" s="47"/>
      <c r="D52" s="48"/>
      <c r="E52" s="48"/>
      <c r="F52" s="85"/>
      <c r="G52" s="54"/>
      <c r="H52" s="178"/>
      <c r="I52" s="188"/>
      <c r="J52" s="31" t="s">
        <v>452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55"/>
      <c r="B53" s="47"/>
      <c r="C53" s="47"/>
      <c r="D53" s="48"/>
      <c r="E53" s="48"/>
      <c r="F53" s="85"/>
      <c r="G53" s="54"/>
      <c r="H53" s="178"/>
      <c r="I53" s="188"/>
      <c r="J53" s="31" t="s">
        <v>451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55"/>
      <c r="B54" s="47"/>
      <c r="C54" s="47"/>
      <c r="D54" s="48"/>
      <c r="E54" s="48"/>
      <c r="F54" s="85"/>
      <c r="G54" s="54"/>
      <c r="H54" s="178"/>
      <c r="I54" s="188"/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55"/>
      <c r="B55" s="47"/>
      <c r="C55" s="47"/>
      <c r="D55" s="48"/>
      <c r="E55" s="48"/>
      <c r="F55" s="85"/>
      <c r="G55" s="54"/>
      <c r="H55" s="178"/>
      <c r="I55" s="188"/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55"/>
      <c r="B56" s="47"/>
      <c r="C56" s="47"/>
      <c r="D56" s="48"/>
      <c r="E56" s="48"/>
      <c r="F56" s="85"/>
      <c r="G56" s="54"/>
      <c r="H56" s="178"/>
      <c r="I56" s="188"/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55"/>
      <c r="B57" s="47"/>
      <c r="C57" s="47"/>
      <c r="D57" s="48"/>
      <c r="E57" s="48"/>
      <c r="F57" s="85"/>
      <c r="G57" s="54"/>
      <c r="H57" s="178"/>
      <c r="I57" s="188"/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55"/>
      <c r="B58" s="47"/>
      <c r="C58" s="47"/>
      <c r="D58" s="48"/>
      <c r="E58" s="48"/>
      <c r="F58" s="85"/>
      <c r="G58" s="50"/>
      <c r="H58" s="178"/>
      <c r="I58" s="188"/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/>
      <c r="B59" s="93"/>
      <c r="C59" s="84"/>
      <c r="D59" s="85"/>
      <c r="E59" s="49"/>
      <c r="F59" s="85"/>
      <c r="G59" s="113"/>
      <c r="H59" s="85"/>
      <c r="I59" s="188"/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/>
      <c r="B60" s="93"/>
      <c r="C60" s="84"/>
      <c r="D60" s="85"/>
      <c r="E60" s="49"/>
      <c r="F60" s="85"/>
      <c r="G60" s="113"/>
      <c r="H60" s="85"/>
      <c r="I60" s="188"/>
      <c r="J60" s="31" t="s">
        <v>451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/>
      <c r="B61" s="93"/>
      <c r="C61" s="84"/>
      <c r="D61" s="85"/>
      <c r="E61" s="49"/>
      <c r="F61" s="85"/>
      <c r="G61" s="113"/>
      <c r="H61" s="85"/>
      <c r="I61" s="188"/>
      <c r="J61" s="31" t="s">
        <v>454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46"/>
      <c r="B62" s="47"/>
      <c r="C62" s="47"/>
      <c r="D62" s="48"/>
      <c r="E62" s="48"/>
      <c r="F62" s="85"/>
      <c r="G62" s="50"/>
      <c r="H62" s="178"/>
      <c r="I62" s="188"/>
      <c r="J62" s="31" t="s">
        <v>455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46"/>
      <c r="B63" s="47"/>
      <c r="C63" s="47"/>
      <c r="D63" s="48"/>
      <c r="E63" s="48"/>
      <c r="F63" s="85"/>
      <c r="G63" s="50"/>
      <c r="H63" s="178"/>
      <c r="I63" s="188"/>
      <c r="J63" s="31" t="s">
        <v>456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46"/>
      <c r="B64" s="47"/>
      <c r="C64" s="47"/>
      <c r="D64" s="48"/>
      <c r="E64" s="48"/>
      <c r="F64" s="85"/>
      <c r="G64" s="50"/>
      <c r="H64" s="178"/>
      <c r="I64" s="188"/>
      <c r="J64" s="31" t="s">
        <v>453</v>
      </c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46"/>
      <c r="B65" s="47"/>
      <c r="C65" s="47"/>
      <c r="D65" s="48"/>
      <c r="E65" s="48"/>
      <c r="F65" s="85"/>
      <c r="G65" s="50"/>
      <c r="H65" s="178"/>
      <c r="I65" s="188"/>
      <c r="J65" s="31" t="s">
        <v>452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46"/>
      <c r="B66" s="47"/>
      <c r="C66" s="47"/>
      <c r="D66" s="48"/>
      <c r="E66" s="48"/>
      <c r="F66" s="85"/>
      <c r="G66" s="50"/>
      <c r="H66" s="178"/>
      <c r="I66" s="188"/>
      <c r="J66" s="31" t="s">
        <v>457</v>
      </c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55"/>
      <c r="B67" s="47"/>
      <c r="C67" s="47"/>
      <c r="D67" s="48"/>
      <c r="E67" s="48"/>
      <c r="F67" s="85"/>
      <c r="G67" s="50"/>
      <c r="H67" s="178"/>
      <c r="I67" s="188"/>
      <c r="J67" s="31" t="s">
        <v>451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46"/>
      <c r="B68" s="47"/>
      <c r="C68" s="47"/>
      <c r="D68" s="48"/>
      <c r="E68" s="48"/>
      <c r="F68" s="85"/>
      <c r="G68" s="50"/>
      <c r="H68" s="178"/>
      <c r="I68" s="188"/>
      <c r="J68" s="31" t="s">
        <v>454</v>
      </c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46"/>
      <c r="B69" s="47"/>
      <c r="C69" s="47"/>
      <c r="D69" s="48"/>
      <c r="E69" s="48"/>
      <c r="F69" s="85"/>
      <c r="G69" s="50"/>
      <c r="H69" s="178"/>
      <c r="I69" s="188"/>
      <c r="J69" s="31" t="s">
        <v>456</v>
      </c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46"/>
      <c r="B70" s="47"/>
      <c r="C70" s="47"/>
      <c r="D70" s="48"/>
      <c r="E70" s="48"/>
      <c r="F70" s="85"/>
      <c r="G70" s="50"/>
      <c r="H70" s="178"/>
      <c r="I70" s="188"/>
      <c r="J70" s="31" t="s">
        <v>453</v>
      </c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46"/>
      <c r="B71" s="47"/>
      <c r="C71" s="47"/>
      <c r="D71" s="48"/>
      <c r="E71" s="48"/>
      <c r="F71" s="85"/>
      <c r="G71" s="50"/>
      <c r="H71" s="178"/>
      <c r="I71" s="188"/>
      <c r="J71" s="31" t="s">
        <v>452</v>
      </c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46"/>
      <c r="B72" s="47"/>
      <c r="C72" s="47"/>
      <c r="D72" s="48"/>
      <c r="E72" s="48"/>
      <c r="F72" s="85"/>
      <c r="G72" s="50"/>
      <c r="H72" s="178"/>
      <c r="I72" s="188"/>
      <c r="J72" s="31" t="s">
        <v>457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46"/>
      <c r="B73" s="47"/>
      <c r="C73" s="47"/>
      <c r="D73" s="48"/>
      <c r="E73" s="48"/>
      <c r="F73" s="85"/>
      <c r="G73" s="50"/>
      <c r="H73" s="178"/>
      <c r="I73" s="188"/>
      <c r="J73" s="31" t="s">
        <v>451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46"/>
      <c r="B74" s="47"/>
      <c r="C74" s="47"/>
      <c r="D74" s="48"/>
      <c r="E74" s="48"/>
      <c r="F74" s="85"/>
      <c r="G74" s="50"/>
      <c r="H74" s="178"/>
      <c r="I74" s="188"/>
      <c r="J74" s="31" t="s">
        <v>454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46"/>
      <c r="B75" s="47"/>
      <c r="C75" s="47"/>
      <c r="D75" s="48"/>
      <c r="E75" s="48"/>
      <c r="F75" s="85"/>
      <c r="G75" s="54"/>
      <c r="H75" s="178"/>
      <c r="I75" s="188"/>
      <c r="J75" s="31" t="s">
        <v>455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46"/>
      <c r="B76" s="47"/>
      <c r="C76" s="47"/>
      <c r="D76" s="48"/>
      <c r="E76" s="48"/>
      <c r="F76" s="85"/>
      <c r="G76" s="54"/>
      <c r="H76" s="178"/>
      <c r="I76" s="188"/>
      <c r="J76" s="31" t="s">
        <v>456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46"/>
      <c r="B77" s="47"/>
      <c r="C77" s="47"/>
      <c r="D77" s="48"/>
      <c r="E77" s="48"/>
      <c r="F77" s="85"/>
      <c r="G77" s="54"/>
      <c r="H77" s="178"/>
      <c r="I77" s="188"/>
      <c r="J77" s="31" t="s">
        <v>453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46"/>
      <c r="B78" s="47"/>
      <c r="C78" s="47"/>
      <c r="D78" s="48"/>
      <c r="E78" s="48"/>
      <c r="F78" s="85"/>
      <c r="G78" s="50"/>
      <c r="H78" s="178"/>
      <c r="I78" s="188"/>
      <c r="J78" s="31" t="s">
        <v>452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46"/>
      <c r="B79" s="47"/>
      <c r="C79" s="47"/>
      <c r="D79" s="48"/>
      <c r="E79" s="48"/>
      <c r="F79" s="85"/>
      <c r="G79" s="50"/>
      <c r="H79" s="178"/>
      <c r="I79" s="188"/>
      <c r="J79" s="31" t="s">
        <v>457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46"/>
      <c r="B80" s="47"/>
      <c r="C80" s="47"/>
      <c r="D80" s="48"/>
      <c r="E80" s="48"/>
      <c r="F80" s="85"/>
      <c r="G80" s="50"/>
      <c r="H80" s="178"/>
      <c r="I80" s="188"/>
      <c r="J80" s="31" t="s">
        <v>455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46"/>
      <c r="B81" s="47"/>
      <c r="C81" s="47"/>
      <c r="D81" s="48"/>
      <c r="E81" s="48"/>
      <c r="F81" s="85"/>
      <c r="G81" s="50"/>
      <c r="H81" s="178"/>
      <c r="I81" s="188"/>
      <c r="J81" s="31" t="s">
        <v>456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46"/>
      <c r="B82" s="47"/>
      <c r="C82" s="47"/>
      <c r="D82" s="48"/>
      <c r="E82" s="48"/>
      <c r="F82" s="85"/>
      <c r="G82" s="50"/>
      <c r="H82" s="178"/>
      <c r="I82" s="188"/>
      <c r="J82" s="31" t="s">
        <v>453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46"/>
      <c r="B83" s="47"/>
      <c r="C83" s="47"/>
      <c r="D83" s="48"/>
      <c r="E83" s="48"/>
      <c r="F83" s="85"/>
      <c r="G83" s="50"/>
      <c r="H83" s="178"/>
      <c r="I83" s="188"/>
      <c r="J83" s="31" t="s">
        <v>452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4"/>
      <c r="B84" s="93"/>
      <c r="C84" s="93"/>
      <c r="D84" s="49"/>
      <c r="E84" s="49"/>
      <c r="F84" s="49"/>
      <c r="G84" s="94"/>
      <c r="H84" s="49"/>
      <c r="I84" s="189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4"/>
      <c r="B85" s="93"/>
      <c r="C85" s="93"/>
      <c r="D85" s="49"/>
      <c r="E85" s="49"/>
      <c r="F85" s="49"/>
      <c r="G85" s="94"/>
      <c r="H85" s="49"/>
      <c r="I85" s="189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4"/>
      <c r="B86" s="93"/>
      <c r="C86" s="93"/>
      <c r="D86" s="49"/>
      <c r="E86" s="49"/>
      <c r="F86" s="49"/>
      <c r="G86" s="94"/>
      <c r="H86" s="49"/>
      <c r="I86" s="189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4"/>
      <c r="B87" s="93"/>
      <c r="C87" s="93"/>
      <c r="D87" s="49"/>
      <c r="E87" s="49"/>
      <c r="F87" s="49"/>
      <c r="G87" s="94"/>
      <c r="H87" s="49"/>
      <c r="I87" s="189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4"/>
      <c r="B88" s="93"/>
      <c r="C88" s="93"/>
      <c r="D88" s="49"/>
      <c r="E88" s="49"/>
      <c r="F88" s="49"/>
      <c r="G88" s="94"/>
      <c r="H88" s="49"/>
      <c r="I88" s="189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4"/>
      <c r="B89" s="93"/>
      <c r="C89" s="93"/>
      <c r="D89" s="49"/>
      <c r="E89" s="49"/>
      <c r="F89" s="49"/>
      <c r="G89" s="94"/>
      <c r="H89" s="49"/>
      <c r="I89" s="189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4"/>
      <c r="B90" s="93"/>
      <c r="C90" s="93"/>
      <c r="D90" s="49"/>
      <c r="E90" s="49"/>
      <c r="F90" s="49"/>
      <c r="G90" s="94"/>
      <c r="H90" s="49"/>
      <c r="I90" s="189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4"/>
      <c r="B91" s="93"/>
      <c r="C91" s="93"/>
      <c r="D91" s="49"/>
      <c r="E91" s="49"/>
      <c r="F91" s="49"/>
      <c r="G91" s="94"/>
      <c r="H91" s="49"/>
      <c r="I91" s="189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4"/>
      <c r="B92" s="93"/>
      <c r="C92" s="93"/>
      <c r="D92" s="49"/>
      <c r="E92" s="49"/>
      <c r="F92" s="49"/>
      <c r="G92" s="94"/>
      <c r="H92" s="49"/>
      <c r="I92" s="189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4"/>
      <c r="B93" s="93"/>
      <c r="C93" s="93"/>
      <c r="D93" s="49"/>
      <c r="E93" s="49"/>
      <c r="F93" s="49"/>
      <c r="G93" s="94"/>
      <c r="H93" s="49"/>
      <c r="I93" s="189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4"/>
      <c r="B94" s="93"/>
      <c r="C94" s="93"/>
      <c r="D94" s="49"/>
      <c r="E94" s="49"/>
      <c r="F94" s="49"/>
      <c r="G94" s="94"/>
      <c r="H94" s="49"/>
      <c r="I94" s="189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4"/>
      <c r="B95" s="93"/>
      <c r="C95" s="93"/>
      <c r="D95" s="49"/>
      <c r="E95" s="49"/>
      <c r="F95" s="49"/>
      <c r="G95" s="94"/>
      <c r="H95" s="49"/>
      <c r="I95" s="189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4"/>
      <c r="B96" s="93"/>
      <c r="C96" s="93"/>
      <c r="D96" s="49"/>
      <c r="E96" s="49"/>
      <c r="F96" s="49"/>
      <c r="G96" s="94"/>
      <c r="H96" s="49"/>
      <c r="I96" s="189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4"/>
      <c r="B97" s="93"/>
      <c r="C97" s="93"/>
      <c r="D97" s="49"/>
      <c r="E97" s="49"/>
      <c r="F97" s="49"/>
      <c r="G97" s="94"/>
      <c r="H97" s="49"/>
      <c r="I97" s="189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4"/>
      <c r="B98" s="93"/>
      <c r="C98" s="93"/>
      <c r="D98" s="49"/>
      <c r="E98" s="49"/>
      <c r="F98" s="49"/>
      <c r="G98" s="94"/>
      <c r="H98" s="49"/>
      <c r="I98" s="189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4"/>
      <c r="B99" s="93"/>
      <c r="C99" s="93"/>
      <c r="D99" s="49"/>
      <c r="E99" s="49"/>
      <c r="F99" s="49"/>
      <c r="G99" s="94"/>
      <c r="H99" s="49"/>
      <c r="I99" s="189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4"/>
      <c r="B100" s="93"/>
      <c r="C100" s="93"/>
      <c r="D100" s="49"/>
      <c r="E100" s="49"/>
      <c r="F100" s="49"/>
      <c r="G100" s="94"/>
      <c r="H100" s="49"/>
      <c r="I100" s="189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4"/>
      <c r="B101" s="93"/>
      <c r="C101" s="93"/>
      <c r="D101" s="49"/>
      <c r="E101" s="49"/>
      <c r="F101" s="49"/>
      <c r="G101" s="94"/>
      <c r="H101" s="49"/>
      <c r="I101" s="189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4"/>
      <c r="B102" s="93"/>
      <c r="C102" s="93"/>
      <c r="D102" s="49"/>
      <c r="E102" s="49"/>
      <c r="F102" s="49"/>
      <c r="G102" s="94"/>
      <c r="H102" s="49"/>
      <c r="I102" s="189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4"/>
      <c r="B103" s="93"/>
      <c r="C103" s="93"/>
      <c r="D103" s="49"/>
      <c r="E103" s="49"/>
      <c r="F103" s="49"/>
      <c r="G103" s="94"/>
      <c r="H103" s="49"/>
      <c r="I103" s="189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4"/>
      <c r="B104" s="93"/>
      <c r="C104" s="93"/>
      <c r="D104" s="49"/>
      <c r="E104" s="49"/>
      <c r="F104" s="49"/>
      <c r="G104" s="94"/>
      <c r="H104" s="49"/>
      <c r="I104" s="189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4"/>
      <c r="B105" s="93"/>
      <c r="C105" s="93"/>
      <c r="D105" s="49"/>
      <c r="E105" s="49"/>
      <c r="F105" s="49"/>
      <c r="G105" s="94"/>
      <c r="H105" s="49"/>
      <c r="I105" s="189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4"/>
      <c r="B106" s="93"/>
      <c r="C106" s="93"/>
      <c r="D106" s="49"/>
      <c r="E106" s="49"/>
      <c r="F106" s="49"/>
      <c r="G106" s="94"/>
      <c r="H106" s="49"/>
      <c r="I106" s="189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4"/>
      <c r="B107" s="93"/>
      <c r="C107" s="93"/>
      <c r="D107" s="49"/>
      <c r="E107" s="49"/>
      <c r="F107" s="49"/>
      <c r="G107" s="94"/>
      <c r="H107" s="49"/>
      <c r="I107" s="189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4"/>
      <c r="B108" s="93"/>
      <c r="C108" s="93"/>
      <c r="D108" s="49"/>
      <c r="E108" s="49"/>
      <c r="F108" s="49"/>
      <c r="G108" s="94"/>
      <c r="H108" s="49"/>
      <c r="I108" s="189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49"/>
      <c r="I109" s="189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49"/>
      <c r="I110" s="189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49"/>
      <c r="I111" s="189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49"/>
      <c r="I112" s="189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49"/>
      <c r="I113" s="189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49"/>
      <c r="I114" s="189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49"/>
      <c r="I115" s="189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49"/>
      <c r="I116" s="189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49"/>
      <c r="I117" s="189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49"/>
      <c r="I118" s="189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49"/>
      <c r="I119" s="189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49"/>
      <c r="I120" s="189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49"/>
      <c r="I121" s="189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49"/>
      <c r="I122" s="189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49"/>
      <c r="I123" s="189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49"/>
      <c r="I124" s="189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49"/>
      <c r="I125" s="189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49"/>
      <c r="I126" s="189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49"/>
      <c r="I127" s="189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49"/>
      <c r="I128" s="189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49"/>
      <c r="I129" s="189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49"/>
      <c r="I130" s="189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49"/>
      <c r="I131" s="189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49"/>
      <c r="I132" s="189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49"/>
      <c r="I133" s="189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49"/>
      <c r="I134" s="189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49"/>
      <c r="I135" s="189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49"/>
      <c r="I136" s="189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49"/>
      <c r="I137" s="189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49"/>
      <c r="I138" s="189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49"/>
      <c r="I139" s="189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49"/>
      <c r="I140" s="189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49"/>
      <c r="I141" s="189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49"/>
      <c r="I142" s="189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49"/>
      <c r="I143" s="189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49"/>
      <c r="I144" s="189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49"/>
      <c r="I145" s="189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49"/>
      <c r="I146" s="189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49"/>
      <c r="I147" s="189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49"/>
      <c r="I148" s="189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49"/>
      <c r="I149" s="189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49"/>
      <c r="I150" s="189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49"/>
      <c r="I151" s="189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49"/>
      <c r="I152" s="189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49"/>
      <c r="I153" s="189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49"/>
      <c r="I154" s="189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49"/>
      <c r="I155" s="189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49"/>
      <c r="I156" s="189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49"/>
      <c r="I157" s="189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49"/>
      <c r="I158" s="189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49"/>
      <c r="I159" s="189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49"/>
      <c r="I160" s="189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49"/>
      <c r="I161" s="189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49"/>
      <c r="I162" s="189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49"/>
      <c r="I163" s="189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49"/>
      <c r="I164" s="189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49"/>
      <c r="I165" s="189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49"/>
      <c r="I166" s="189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49"/>
      <c r="I167" s="189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49"/>
      <c r="I168" s="189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49"/>
      <c r="I169" s="189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49"/>
      <c r="I170" s="189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49"/>
      <c r="I171" s="189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49"/>
      <c r="I172" s="189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49"/>
      <c r="I173" s="189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49"/>
      <c r="I174" s="189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49"/>
      <c r="I175" s="189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49"/>
      <c r="I176" s="189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49"/>
      <c r="I177" s="189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49"/>
      <c r="I178" s="189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49"/>
      <c r="I179" s="189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49"/>
      <c r="I180" s="189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49"/>
      <c r="I181" s="189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49"/>
      <c r="I182" s="189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49"/>
      <c r="I183" s="189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49"/>
      <c r="I184" s="189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49"/>
      <c r="I185" s="189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49"/>
      <c r="I186" s="189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49"/>
      <c r="I187" s="189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49"/>
      <c r="I188" s="189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49"/>
      <c r="I189" s="189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49"/>
      <c r="I190" s="189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189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189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189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189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189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189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189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189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189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189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189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189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189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189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189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189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189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189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189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189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189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189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189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189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189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189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189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189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189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189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189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189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189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189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189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189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189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189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189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189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189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189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189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189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189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189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189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189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189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189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189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189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189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189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189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189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189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189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189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189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189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189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189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189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189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189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189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189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189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189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189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189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189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189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189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189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189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189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189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189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189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189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189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189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189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189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189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189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189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189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189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189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189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189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189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189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189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189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189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189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189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189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189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189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189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189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189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189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189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189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189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189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189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189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189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189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189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189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189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189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189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189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189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189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189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189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189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189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189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189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189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189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189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189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189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189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189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189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189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189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189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189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189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189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189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189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189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189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189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189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189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189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189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189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189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189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189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189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189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189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189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189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189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189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189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189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189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189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189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189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189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189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189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189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189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189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189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189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189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189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189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189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189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189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189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189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189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189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189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189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189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189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189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189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189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189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189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189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189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189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189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189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189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189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189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189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189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189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189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189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189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189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189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189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189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189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189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189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189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189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189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189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189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189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189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189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189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189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189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189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189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189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189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189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189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189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189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189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189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189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189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189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189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189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189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189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189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189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189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189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189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189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189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189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189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189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189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189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189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189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189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189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189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189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189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189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189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189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189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189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189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189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189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189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1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1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1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1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1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1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1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1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1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1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1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1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1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1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1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1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1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1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1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1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1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1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1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1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1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1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1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1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1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1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1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1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1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1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1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1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1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1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1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1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1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1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1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1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1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1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1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1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1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1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1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1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1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1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1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1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1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1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1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1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1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1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1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1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1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1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1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1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1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1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1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1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1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1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1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1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1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1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1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1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1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1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1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1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1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1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1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1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1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1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1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1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1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1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1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1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1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1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1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1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1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1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1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1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1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1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1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1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1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1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1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1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1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1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1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1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1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1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1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1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1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1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1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1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1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1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1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1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1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1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1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1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1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1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1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1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1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1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1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1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1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1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1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1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1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1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1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1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1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1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1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1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1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1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1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1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1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1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1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1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1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1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1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1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1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1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1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1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1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1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1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1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1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1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1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1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1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1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1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1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1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1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1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1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1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1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1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1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1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1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1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1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1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1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1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1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1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1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1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1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1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1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1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1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1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1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1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1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1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1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1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1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1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1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1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1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1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1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1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1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1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1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1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1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1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1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1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1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1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1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1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1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1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1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1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1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1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1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1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1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1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1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1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1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1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1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1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1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1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1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1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1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1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1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1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1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1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1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1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1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1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1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1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1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1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1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1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1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1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1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1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1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1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1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1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1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1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1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1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1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1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1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1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1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1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1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1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1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1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1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1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1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1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1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1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1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1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1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1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1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1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1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1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1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1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1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1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1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1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1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1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1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1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1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1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1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1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1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1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1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1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1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1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1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1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1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1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1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1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1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1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1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1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1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1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1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1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1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1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1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1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1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1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1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1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1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1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1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1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1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1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1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1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1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1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1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1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1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1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1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1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1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1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1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1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1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1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1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1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1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1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1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1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1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1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1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1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1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1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1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1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1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1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1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1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1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1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1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1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1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1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1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1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1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1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1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1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1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1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1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1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1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1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1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1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1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1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1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1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1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1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1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1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1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1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1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1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1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1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1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1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1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1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1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1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1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1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1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1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1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1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1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1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1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1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1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1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1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1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1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1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1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1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1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1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1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1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1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1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1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1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1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1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1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1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1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1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1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1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1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1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1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1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1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1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1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1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1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1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1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1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1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1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1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1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1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1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1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1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1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1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1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1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1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1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1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1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1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1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1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1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1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1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1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1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1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1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1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1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1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1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1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1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1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1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1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1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1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1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1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1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1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1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1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1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1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1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1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1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1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1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1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1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1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1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1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1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1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1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1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1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1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1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1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1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1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1">
    <mergeCell ref="P3:Q3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26.0</v>
      </c>
      <c r="C1" s="205" t="s">
        <v>255</v>
      </c>
      <c r="D1" s="206">
        <v>46118.0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27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3501.0024691358026</v>
      </c>
      <c r="D2" s="33">
        <v>3501.0024691358026</v>
      </c>
      <c r="E2" s="33"/>
      <c r="F2" s="33">
        <v>19.876543209876544</v>
      </c>
      <c r="G2" s="34">
        <v>19.876543209876544</v>
      </c>
      <c r="H2" s="33">
        <v>178.63902135998535</v>
      </c>
      <c r="I2" s="36">
        <v>382.5575308641975</v>
      </c>
      <c r="J2" s="28"/>
      <c r="K2" s="195">
        <f>SUM(L2:Q2)</f>
        <v>4010</v>
      </c>
      <c r="L2" s="196">
        <f>7420/2</f>
        <v>3710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49"/>
      <c r="I4" s="96">
        <v>42.53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30.0</v>
      </c>
      <c r="D5" s="85">
        <v>30.0</v>
      </c>
      <c r="E5" s="49"/>
      <c r="F5" s="85">
        <v>1.0</v>
      </c>
      <c r="G5" s="113">
        <v>1.0</v>
      </c>
      <c r="H5" s="85">
        <v>30.0</v>
      </c>
      <c r="I5" s="96">
        <v>0.0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2980.0</v>
      </c>
      <c r="D6" s="85">
        <v>2980.0</v>
      </c>
      <c r="E6" s="49"/>
      <c r="F6" s="85">
        <v>19.0</v>
      </c>
      <c r="G6" s="113">
        <v>19.0</v>
      </c>
      <c r="H6" s="85">
        <v>156.8421052631579</v>
      </c>
      <c r="I6" s="96">
        <v>634.69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4148.4</v>
      </c>
      <c r="D7" s="85">
        <v>4148.4</v>
      </c>
      <c r="E7" s="49"/>
      <c r="F7" s="85">
        <v>21.0</v>
      </c>
      <c r="G7" s="113">
        <v>21.0</v>
      </c>
      <c r="H7" s="85">
        <v>197.54285714285712</v>
      </c>
      <c r="I7" s="96">
        <v>365.15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3535.2</v>
      </c>
      <c r="D8" s="85">
        <v>3535.2</v>
      </c>
      <c r="E8" s="49"/>
      <c r="F8" s="85">
        <v>23.0</v>
      </c>
      <c r="G8" s="113">
        <v>23.0</v>
      </c>
      <c r="H8" s="85">
        <v>153.70434782608694</v>
      </c>
      <c r="I8" s="96">
        <v>95.03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3595.0</v>
      </c>
      <c r="D9" s="85">
        <v>3595.0</v>
      </c>
      <c r="E9" s="49"/>
      <c r="F9" s="85">
        <v>20.0</v>
      </c>
      <c r="G9" s="113">
        <v>20.0</v>
      </c>
      <c r="H9" s="85">
        <v>179.75</v>
      </c>
      <c r="I9" s="96">
        <v>321.17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4414.0</v>
      </c>
      <c r="D10" s="85">
        <v>4414.0</v>
      </c>
      <c r="E10" s="49"/>
      <c r="F10" s="85">
        <v>29.0</v>
      </c>
      <c r="G10" s="113">
        <v>29.0</v>
      </c>
      <c r="H10" s="85">
        <v>152.20689655172413</v>
      </c>
      <c r="I10" s="96">
        <v>0.0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1000.0</v>
      </c>
      <c r="D11" s="85">
        <v>1000.0</v>
      </c>
      <c r="E11" s="49"/>
      <c r="F11" s="85">
        <v>7.0</v>
      </c>
      <c r="G11" s="113">
        <v>7.0</v>
      </c>
      <c r="H11" s="85">
        <v>142.85714285714286</v>
      </c>
      <c r="I11" s="96">
        <v>0.0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98.0</v>
      </c>
      <c r="D12" s="85">
        <v>98.0</v>
      </c>
      <c r="E12" s="49"/>
      <c r="F12" s="85">
        <v>1.0</v>
      </c>
      <c r="G12" s="113">
        <v>1.0</v>
      </c>
      <c r="H12" s="85">
        <v>98.0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5709.0</v>
      </c>
      <c r="D13" s="85">
        <v>5709.0</v>
      </c>
      <c r="E13" s="49"/>
      <c r="F13" s="85">
        <v>36.0</v>
      </c>
      <c r="G13" s="113">
        <v>36.0</v>
      </c>
      <c r="H13" s="85">
        <v>158.58333333333334</v>
      </c>
      <c r="I13" s="96">
        <v>1143.62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3657.4</v>
      </c>
      <c r="D14" s="85">
        <v>3657.4</v>
      </c>
      <c r="E14" s="49"/>
      <c r="F14" s="85">
        <v>24.0</v>
      </c>
      <c r="G14" s="113">
        <v>24.0</v>
      </c>
      <c r="H14" s="85">
        <v>152.39166666666668</v>
      </c>
      <c r="I14" s="96">
        <v>321.3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5046.0</v>
      </c>
      <c r="D15" s="85">
        <v>5046.0</v>
      </c>
      <c r="E15" s="49"/>
      <c r="F15" s="85">
        <v>26.0</v>
      </c>
      <c r="G15" s="113">
        <v>26.0</v>
      </c>
      <c r="H15" s="85">
        <v>194.07692307692307</v>
      </c>
      <c r="I15" s="96">
        <v>0.0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3306.0</v>
      </c>
      <c r="D16" s="85">
        <v>3306.0</v>
      </c>
      <c r="E16" s="49"/>
      <c r="F16" s="85">
        <v>20.0</v>
      </c>
      <c r="G16" s="113">
        <v>20.0</v>
      </c>
      <c r="H16" s="85">
        <v>165.3</v>
      </c>
      <c r="I16" s="96">
        <v>0.0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4576.0</v>
      </c>
      <c r="D17" s="85">
        <v>4576.0</v>
      </c>
      <c r="E17" s="49"/>
      <c r="F17" s="85">
        <v>29.0</v>
      </c>
      <c r="G17" s="113">
        <v>29.0</v>
      </c>
      <c r="H17" s="85">
        <v>157.79310344827587</v>
      </c>
      <c r="I17" s="96">
        <v>0.0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576.0</v>
      </c>
      <c r="D18" s="85">
        <v>576.0</v>
      </c>
      <c r="E18" s="49"/>
      <c r="F18" s="85">
        <v>4.0</v>
      </c>
      <c r="G18" s="113">
        <v>4.0</v>
      </c>
      <c r="H18" s="85">
        <v>144.0</v>
      </c>
      <c r="I18" s="96">
        <v>77.75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251.0</v>
      </c>
      <c r="D19" s="85">
        <v>251.0</v>
      </c>
      <c r="E19" s="49"/>
      <c r="F19" s="85">
        <v>3.0</v>
      </c>
      <c r="G19" s="113">
        <v>3.0</v>
      </c>
      <c r="H19" s="85">
        <v>83.66666666666667</v>
      </c>
      <c r="I19" s="96">
        <v>18.75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2602.0</v>
      </c>
      <c r="D20" s="85">
        <v>2602.0</v>
      </c>
      <c r="E20" s="49"/>
      <c r="F20" s="85">
        <v>17.0</v>
      </c>
      <c r="G20" s="113">
        <v>17.0</v>
      </c>
      <c r="H20" s="85">
        <v>153.05882352941177</v>
      </c>
      <c r="I20" s="96">
        <v>297.84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4204.0</v>
      </c>
      <c r="D21" s="85">
        <v>4204.0</v>
      </c>
      <c r="E21" s="49"/>
      <c r="F21" s="85">
        <v>24.0</v>
      </c>
      <c r="G21" s="113">
        <v>24.0</v>
      </c>
      <c r="H21" s="85">
        <v>175.16666666666666</v>
      </c>
      <c r="I21" s="96">
        <v>329.16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4645.0</v>
      </c>
      <c r="D22" s="85">
        <v>4645.0</v>
      </c>
      <c r="E22" s="49"/>
      <c r="F22" s="85">
        <v>22.0</v>
      </c>
      <c r="G22" s="113">
        <v>22.0</v>
      </c>
      <c r="H22" s="85">
        <v>211.13636363636363</v>
      </c>
      <c r="I22" s="96">
        <v>336.38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1683.0</v>
      </c>
      <c r="D23" s="85">
        <v>1683.0</v>
      </c>
      <c r="E23" s="49"/>
      <c r="F23" s="85">
        <v>5.0</v>
      </c>
      <c r="G23" s="113">
        <v>5.0</v>
      </c>
      <c r="H23" s="85">
        <v>336.6</v>
      </c>
      <c r="I23" s="96">
        <v>383.78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153.0</v>
      </c>
      <c r="D24" s="85">
        <v>153.0</v>
      </c>
      <c r="E24" s="49"/>
      <c r="F24" s="85">
        <v>3.0</v>
      </c>
      <c r="G24" s="113">
        <v>3.0</v>
      </c>
      <c r="H24" s="85">
        <v>51.0</v>
      </c>
      <c r="I24" s="96">
        <v>0.0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46233.0</v>
      </c>
      <c r="B25" s="93"/>
      <c r="C25" s="84">
        <v>3870.0</v>
      </c>
      <c r="D25" s="85">
        <v>3870.0</v>
      </c>
      <c r="E25" s="49"/>
      <c r="F25" s="85">
        <v>23.0</v>
      </c>
      <c r="G25" s="113">
        <v>23.0</v>
      </c>
      <c r="H25" s="85">
        <v>168.2608695652174</v>
      </c>
      <c r="I25" s="96">
        <v>36.77</v>
      </c>
      <c r="J25" s="31" t="s">
        <v>455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46232.0</v>
      </c>
      <c r="B26" s="93"/>
      <c r="C26" s="84">
        <v>5480.5</v>
      </c>
      <c r="D26" s="85">
        <v>5480.5</v>
      </c>
      <c r="E26" s="49"/>
      <c r="F26" s="85">
        <v>33.0</v>
      </c>
      <c r="G26" s="113">
        <v>33.0</v>
      </c>
      <c r="H26" s="85">
        <v>166.07575757575756</v>
      </c>
      <c r="I26" s="96">
        <v>290.51</v>
      </c>
      <c r="J26" s="31" t="s">
        <v>456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46230.0</v>
      </c>
      <c r="B27" s="93"/>
      <c r="C27" s="84">
        <v>3993.0</v>
      </c>
      <c r="D27" s="85">
        <v>3993.0</v>
      </c>
      <c r="E27" s="49"/>
      <c r="F27" s="85">
        <v>18.0</v>
      </c>
      <c r="G27" s="113">
        <v>18.0</v>
      </c>
      <c r="H27" s="85">
        <v>221.83333333333334</v>
      </c>
      <c r="I27" s="96">
        <v>120.13</v>
      </c>
      <c r="J27" s="31" t="s">
        <v>452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46229.0</v>
      </c>
      <c r="B28" s="93"/>
      <c r="C28" s="84">
        <v>399.0</v>
      </c>
      <c r="D28" s="85">
        <v>399.0</v>
      </c>
      <c r="E28" s="49"/>
      <c r="F28" s="85">
        <v>2.0</v>
      </c>
      <c r="G28" s="113">
        <v>2.0</v>
      </c>
      <c r="H28" s="85">
        <v>199.5</v>
      </c>
      <c r="I28" s="96">
        <v>145.61</v>
      </c>
      <c r="J28" s="31" t="s">
        <v>457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46227.0</v>
      </c>
      <c r="B29" s="93"/>
      <c r="C29" s="84">
        <v>3429.8</v>
      </c>
      <c r="D29" s="85">
        <v>3429.8</v>
      </c>
      <c r="E29" s="49"/>
      <c r="F29" s="85">
        <v>22.0</v>
      </c>
      <c r="G29" s="113">
        <v>22.0</v>
      </c>
      <c r="H29" s="85">
        <v>155.9</v>
      </c>
      <c r="I29" s="96">
        <v>1464.74</v>
      </c>
      <c r="J29" s="31" t="s">
        <v>454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46226.0</v>
      </c>
      <c r="B30" s="93"/>
      <c r="C30" s="84">
        <v>3648.0</v>
      </c>
      <c r="D30" s="85">
        <v>3648.0</v>
      </c>
      <c r="E30" s="49"/>
      <c r="F30" s="85">
        <v>25.0</v>
      </c>
      <c r="G30" s="113">
        <v>25.0</v>
      </c>
      <c r="H30" s="85">
        <v>145.92</v>
      </c>
      <c r="I30" s="96">
        <v>49.34</v>
      </c>
      <c r="J30" s="31" t="s">
        <v>455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46225.0</v>
      </c>
      <c r="B31" s="93"/>
      <c r="C31" s="84">
        <v>2919.0</v>
      </c>
      <c r="D31" s="85">
        <v>2919.0</v>
      </c>
      <c r="E31" s="49"/>
      <c r="F31" s="85">
        <v>13.0</v>
      </c>
      <c r="G31" s="113">
        <v>13.0</v>
      </c>
      <c r="H31" s="85">
        <v>224.53846153846155</v>
      </c>
      <c r="I31" s="96">
        <v>162.11</v>
      </c>
      <c r="J31" s="31" t="s">
        <v>456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46224.0</v>
      </c>
      <c r="B32" s="93"/>
      <c r="C32" s="84">
        <v>3713.0</v>
      </c>
      <c r="D32" s="85">
        <v>3713.0</v>
      </c>
      <c r="E32" s="49"/>
      <c r="F32" s="85">
        <v>21.0</v>
      </c>
      <c r="G32" s="113">
        <v>21.0</v>
      </c>
      <c r="H32" s="85">
        <v>176.8095238095238</v>
      </c>
      <c r="I32" s="96">
        <v>0.0</v>
      </c>
      <c r="J32" s="31" t="s">
        <v>453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46223.0</v>
      </c>
      <c r="B33" s="93"/>
      <c r="C33" s="84">
        <v>4571.0</v>
      </c>
      <c r="D33" s="85">
        <v>4571.0</v>
      </c>
      <c r="E33" s="49"/>
      <c r="F33" s="85">
        <v>24.0</v>
      </c>
      <c r="G33" s="113">
        <v>24.0</v>
      </c>
      <c r="H33" s="85">
        <v>190.45833333333334</v>
      </c>
      <c r="I33" s="96">
        <v>0.0</v>
      </c>
      <c r="J33" s="31" t="s">
        <v>452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46222.0</v>
      </c>
      <c r="B34" s="93"/>
      <c r="C34" s="84">
        <v>0.0</v>
      </c>
      <c r="D34" s="49"/>
      <c r="E34" s="49"/>
      <c r="F34" s="85">
        <v>0.0</v>
      </c>
      <c r="G34" s="94"/>
      <c r="H34" s="49"/>
      <c r="I34" s="96">
        <v>0.0</v>
      </c>
      <c r="J34" s="31" t="s">
        <v>457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46221.0</v>
      </c>
      <c r="B35" s="93"/>
      <c r="C35" s="84">
        <v>150.0</v>
      </c>
      <c r="D35" s="85">
        <v>150.0</v>
      </c>
      <c r="E35" s="49"/>
      <c r="F35" s="85">
        <v>3.0</v>
      </c>
      <c r="G35" s="113">
        <v>3.0</v>
      </c>
      <c r="H35" s="85">
        <v>50.0</v>
      </c>
      <c r="I35" s="96">
        <v>66.26</v>
      </c>
      <c r="J35" s="31" t="s">
        <v>451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46219.0</v>
      </c>
      <c r="B36" s="93"/>
      <c r="C36" s="84">
        <v>4691.8</v>
      </c>
      <c r="D36" s="85">
        <v>4691.8</v>
      </c>
      <c r="E36" s="49"/>
      <c r="F36" s="85">
        <v>23.0</v>
      </c>
      <c r="G36" s="113">
        <v>23.0</v>
      </c>
      <c r="H36" s="85">
        <v>203.9913043478261</v>
      </c>
      <c r="I36" s="96">
        <v>513.86</v>
      </c>
      <c r="J36" s="31" t="s">
        <v>455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46218.0</v>
      </c>
      <c r="B37" s="93"/>
      <c r="C37" s="84">
        <v>3711.6</v>
      </c>
      <c r="D37" s="85">
        <v>3711.6</v>
      </c>
      <c r="E37" s="49"/>
      <c r="F37" s="85">
        <v>22.0</v>
      </c>
      <c r="G37" s="113">
        <v>22.0</v>
      </c>
      <c r="H37" s="85">
        <v>168.70909090909092</v>
      </c>
      <c r="I37" s="96">
        <v>79.04</v>
      </c>
      <c r="J37" s="31" t="s">
        <v>456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46217.0</v>
      </c>
      <c r="B38" s="93"/>
      <c r="C38" s="84">
        <v>2473.0</v>
      </c>
      <c r="D38" s="85">
        <v>2473.0</v>
      </c>
      <c r="E38" s="49"/>
      <c r="F38" s="85">
        <v>17.0</v>
      </c>
      <c r="G38" s="113">
        <v>17.0</v>
      </c>
      <c r="H38" s="85">
        <v>145.47058823529412</v>
      </c>
      <c r="I38" s="96">
        <v>815.72</v>
      </c>
      <c r="J38" s="31" t="s">
        <v>453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46216.0</v>
      </c>
      <c r="B39" s="93"/>
      <c r="C39" s="84">
        <v>2870.0</v>
      </c>
      <c r="D39" s="85">
        <v>2870.0</v>
      </c>
      <c r="E39" s="49"/>
      <c r="F39" s="85">
        <v>18.0</v>
      </c>
      <c r="G39" s="113">
        <v>18.0</v>
      </c>
      <c r="H39" s="85">
        <v>159.44444444444446</v>
      </c>
      <c r="I39" s="96">
        <v>56.99</v>
      </c>
      <c r="J39" s="31" t="s">
        <v>452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46213.0</v>
      </c>
      <c r="B40" s="93"/>
      <c r="C40" s="84">
        <v>3482.0</v>
      </c>
      <c r="D40" s="85">
        <v>3482.0</v>
      </c>
      <c r="E40" s="49"/>
      <c r="F40" s="85">
        <v>20.0</v>
      </c>
      <c r="G40" s="113">
        <v>20.0</v>
      </c>
      <c r="H40" s="85">
        <v>174.1</v>
      </c>
      <c r="I40" s="96">
        <v>546.51</v>
      </c>
      <c r="J40" s="31" t="s">
        <v>454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46212.0</v>
      </c>
      <c r="B41" s="93"/>
      <c r="C41" s="84">
        <v>5934.4</v>
      </c>
      <c r="D41" s="85">
        <v>5934.4</v>
      </c>
      <c r="E41" s="49"/>
      <c r="F41" s="85">
        <v>30.0</v>
      </c>
      <c r="G41" s="113">
        <v>30.0</v>
      </c>
      <c r="H41" s="85">
        <v>197.81333333333333</v>
      </c>
      <c r="I41" s="96">
        <v>174.32</v>
      </c>
      <c r="J41" s="31" t="s">
        <v>455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46210.0</v>
      </c>
      <c r="B42" s="93"/>
      <c r="C42" s="84">
        <v>3379.0</v>
      </c>
      <c r="D42" s="85">
        <v>3379.0</v>
      </c>
      <c r="E42" s="49"/>
      <c r="F42" s="85">
        <v>28.0</v>
      </c>
      <c r="G42" s="113">
        <v>28.0</v>
      </c>
      <c r="H42" s="85">
        <v>120.67857142857143</v>
      </c>
      <c r="I42" s="96">
        <v>198.03</v>
      </c>
      <c r="J42" s="31" t="s">
        <v>453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46209.0</v>
      </c>
      <c r="B43" s="93"/>
      <c r="C43" s="84">
        <v>4105.0</v>
      </c>
      <c r="D43" s="85">
        <v>4105.0</v>
      </c>
      <c r="E43" s="49"/>
      <c r="F43" s="85">
        <v>28.0</v>
      </c>
      <c r="G43" s="113">
        <v>28.0</v>
      </c>
      <c r="H43" s="85">
        <v>146.60714285714286</v>
      </c>
      <c r="I43" s="96">
        <v>64.53</v>
      </c>
      <c r="J43" s="31" t="s">
        <v>452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46208.0</v>
      </c>
      <c r="B44" s="93"/>
      <c r="C44" s="84">
        <v>98.0</v>
      </c>
      <c r="D44" s="85">
        <v>98.0</v>
      </c>
      <c r="E44" s="49"/>
      <c r="F44" s="85">
        <v>1.0</v>
      </c>
      <c r="G44" s="113">
        <v>1.0</v>
      </c>
      <c r="H44" s="85">
        <v>98.0</v>
      </c>
      <c r="I44" s="96">
        <v>0.0</v>
      </c>
      <c r="J44" s="31" t="s">
        <v>457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46207.0</v>
      </c>
      <c r="B45" s="93"/>
      <c r="C45" s="84">
        <v>185.0</v>
      </c>
      <c r="D45" s="85">
        <v>185.0</v>
      </c>
      <c r="E45" s="49"/>
      <c r="F45" s="85">
        <v>2.0</v>
      </c>
      <c r="G45" s="113">
        <v>2.0</v>
      </c>
      <c r="H45" s="85">
        <v>92.5</v>
      </c>
      <c r="I45" s="96">
        <v>96.81</v>
      </c>
      <c r="J45" s="31" t="s">
        <v>451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46206.0</v>
      </c>
      <c r="B46" s="93"/>
      <c r="C46" s="84">
        <v>3348.8</v>
      </c>
      <c r="D46" s="85">
        <v>3348.8</v>
      </c>
      <c r="E46" s="49"/>
      <c r="F46" s="85">
        <v>22.0</v>
      </c>
      <c r="G46" s="113">
        <v>22.0</v>
      </c>
      <c r="H46" s="85">
        <v>152.21818181818182</v>
      </c>
      <c r="I46" s="96">
        <v>108.23</v>
      </c>
      <c r="J46" s="31" t="s">
        <v>454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46205.0</v>
      </c>
      <c r="B47" s="93"/>
      <c r="C47" s="84">
        <v>4876.4</v>
      </c>
      <c r="D47" s="85">
        <v>4876.4</v>
      </c>
      <c r="E47" s="49"/>
      <c r="F47" s="85">
        <v>26.0</v>
      </c>
      <c r="G47" s="113">
        <v>26.0</v>
      </c>
      <c r="H47" s="85">
        <v>187.55384615384614</v>
      </c>
      <c r="I47" s="96">
        <v>39.44</v>
      </c>
      <c r="J47" s="31" t="s">
        <v>455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46204.0</v>
      </c>
      <c r="B48" s="93"/>
      <c r="C48" s="84">
        <v>3899.0</v>
      </c>
      <c r="D48" s="85">
        <v>3899.0</v>
      </c>
      <c r="E48" s="49"/>
      <c r="F48" s="85">
        <v>18.0</v>
      </c>
      <c r="G48" s="113">
        <v>18.0</v>
      </c>
      <c r="H48" s="85">
        <v>216.61111111111111</v>
      </c>
      <c r="I48" s="96">
        <v>232.74</v>
      </c>
      <c r="J48" s="31" t="s">
        <v>456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46203.0</v>
      </c>
      <c r="B49" s="93"/>
      <c r="C49" s="84">
        <v>3345.0</v>
      </c>
      <c r="D49" s="85">
        <v>3345.0</v>
      </c>
      <c r="E49" s="49"/>
      <c r="F49" s="85">
        <v>20.0</v>
      </c>
      <c r="G49" s="113">
        <v>20.0</v>
      </c>
      <c r="H49" s="85">
        <v>167.25</v>
      </c>
      <c r="I49" s="96">
        <v>0.0</v>
      </c>
      <c r="J49" s="31" t="s">
        <v>453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46202.0</v>
      </c>
      <c r="B50" s="93"/>
      <c r="C50" s="84">
        <v>3633.0</v>
      </c>
      <c r="D50" s="85">
        <v>3633.0</v>
      </c>
      <c r="E50" s="49"/>
      <c r="F50" s="85">
        <v>20.0</v>
      </c>
      <c r="G50" s="113">
        <v>20.0</v>
      </c>
      <c r="H50" s="85">
        <v>181.65</v>
      </c>
      <c r="I50" s="96">
        <v>248.06</v>
      </c>
      <c r="J50" s="31" t="s">
        <v>452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46200.0</v>
      </c>
      <c r="B51" s="93"/>
      <c r="C51" s="84">
        <v>87.0</v>
      </c>
      <c r="D51" s="85">
        <v>87.0</v>
      </c>
      <c r="E51" s="49"/>
      <c r="F51" s="85">
        <v>1.0</v>
      </c>
      <c r="G51" s="113">
        <v>1.0</v>
      </c>
      <c r="H51" s="85">
        <v>87.0</v>
      </c>
      <c r="I51" s="96">
        <v>0.0</v>
      </c>
      <c r="J51" s="31" t="s">
        <v>451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46199.0</v>
      </c>
      <c r="B52" s="93"/>
      <c r="C52" s="84">
        <v>3022.6</v>
      </c>
      <c r="D52" s="85">
        <v>3022.6</v>
      </c>
      <c r="E52" s="49"/>
      <c r="F52" s="85">
        <v>21.0</v>
      </c>
      <c r="G52" s="113">
        <v>21.0</v>
      </c>
      <c r="H52" s="85">
        <v>143.93333333333334</v>
      </c>
      <c r="I52" s="96">
        <v>532.92</v>
      </c>
      <c r="J52" s="31" t="s">
        <v>454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46198.0</v>
      </c>
      <c r="B53" s="93"/>
      <c r="C53" s="84">
        <v>4513.0</v>
      </c>
      <c r="D53" s="85">
        <v>4513.0</v>
      </c>
      <c r="E53" s="49"/>
      <c r="F53" s="85">
        <v>19.0</v>
      </c>
      <c r="G53" s="113">
        <v>19.0</v>
      </c>
      <c r="H53" s="85">
        <v>237.52631578947367</v>
      </c>
      <c r="I53" s="96">
        <v>327.82</v>
      </c>
      <c r="J53" s="31" t="s">
        <v>455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46197.0</v>
      </c>
      <c r="B54" s="93"/>
      <c r="C54" s="84">
        <v>2102.2</v>
      </c>
      <c r="D54" s="85">
        <v>2102.2</v>
      </c>
      <c r="E54" s="49"/>
      <c r="F54" s="85">
        <v>13.0</v>
      </c>
      <c r="G54" s="113">
        <v>13.0</v>
      </c>
      <c r="H54" s="85">
        <v>161.7076923076923</v>
      </c>
      <c r="I54" s="96">
        <v>436.81</v>
      </c>
      <c r="J54" s="31" t="s">
        <v>456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46196.0</v>
      </c>
      <c r="B55" s="93"/>
      <c r="C55" s="84">
        <v>2462.0</v>
      </c>
      <c r="D55" s="85">
        <v>2462.0</v>
      </c>
      <c r="E55" s="49"/>
      <c r="F55" s="85">
        <v>14.0</v>
      </c>
      <c r="G55" s="113">
        <v>14.0</v>
      </c>
      <c r="H55" s="85">
        <v>175.85714285714286</v>
      </c>
      <c r="I55" s="96">
        <v>0.0</v>
      </c>
      <c r="J55" s="31" t="s">
        <v>453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46195.0</v>
      </c>
      <c r="B56" s="93"/>
      <c r="C56" s="84">
        <v>1469.0</v>
      </c>
      <c r="D56" s="85">
        <v>1469.0</v>
      </c>
      <c r="E56" s="49"/>
      <c r="F56" s="85">
        <v>10.0</v>
      </c>
      <c r="G56" s="113">
        <v>10.0</v>
      </c>
      <c r="H56" s="85">
        <v>146.9</v>
      </c>
      <c r="I56" s="96">
        <v>0.0</v>
      </c>
      <c r="J56" s="31" t="s">
        <v>452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46194.0</v>
      </c>
      <c r="B57" s="93"/>
      <c r="C57" s="84">
        <v>574.0</v>
      </c>
      <c r="D57" s="85">
        <v>574.0</v>
      </c>
      <c r="E57" s="49"/>
      <c r="F57" s="85">
        <v>3.0</v>
      </c>
      <c r="G57" s="113">
        <v>3.0</v>
      </c>
      <c r="H57" s="85">
        <v>191.33333333333334</v>
      </c>
      <c r="I57" s="96">
        <v>62.28</v>
      </c>
      <c r="J57" s="31" t="s">
        <v>457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46193.0</v>
      </c>
      <c r="B58" s="93"/>
      <c r="C58" s="84">
        <v>412.5</v>
      </c>
      <c r="D58" s="85">
        <v>412.5</v>
      </c>
      <c r="E58" s="49"/>
      <c r="F58" s="85">
        <v>4.0</v>
      </c>
      <c r="G58" s="113">
        <v>4.0</v>
      </c>
      <c r="H58" s="85">
        <v>103.125</v>
      </c>
      <c r="I58" s="96">
        <v>0.0</v>
      </c>
      <c r="J58" s="31" t="s">
        <v>451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46192.0</v>
      </c>
      <c r="B59" s="93"/>
      <c r="C59" s="84">
        <v>2260.0</v>
      </c>
      <c r="D59" s="85">
        <v>2260.0</v>
      </c>
      <c r="E59" s="49"/>
      <c r="F59" s="85">
        <v>13.0</v>
      </c>
      <c r="G59" s="113">
        <v>13.0</v>
      </c>
      <c r="H59" s="85">
        <v>173.84615384615384</v>
      </c>
      <c r="I59" s="96">
        <v>820.84</v>
      </c>
      <c r="J59" s="31" t="s">
        <v>454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46191.0</v>
      </c>
      <c r="B60" s="93"/>
      <c r="C60" s="84">
        <v>2543.8</v>
      </c>
      <c r="D60" s="85">
        <v>2543.8</v>
      </c>
      <c r="E60" s="49"/>
      <c r="F60" s="85">
        <v>11.0</v>
      </c>
      <c r="G60" s="113">
        <v>11.0</v>
      </c>
      <c r="H60" s="85">
        <v>231.25454545454548</v>
      </c>
      <c r="I60" s="96">
        <v>859.26</v>
      </c>
      <c r="J60" s="31" t="s">
        <v>455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46190.0</v>
      </c>
      <c r="B61" s="93"/>
      <c r="C61" s="84">
        <v>3882.4</v>
      </c>
      <c r="D61" s="85">
        <v>3882.4</v>
      </c>
      <c r="E61" s="49"/>
      <c r="F61" s="85">
        <v>21.0</v>
      </c>
      <c r="G61" s="113">
        <v>21.0</v>
      </c>
      <c r="H61" s="85">
        <v>184.8761904761905</v>
      </c>
      <c r="I61" s="96">
        <v>0.0</v>
      </c>
      <c r="J61" s="31" t="s">
        <v>456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46187.0</v>
      </c>
      <c r="B62" s="93"/>
      <c r="C62" s="84">
        <v>457.0</v>
      </c>
      <c r="D62" s="85">
        <v>457.0</v>
      </c>
      <c r="E62" s="49"/>
      <c r="F62" s="85">
        <v>4.0</v>
      </c>
      <c r="G62" s="113">
        <v>4.0</v>
      </c>
      <c r="H62" s="85">
        <v>114.25</v>
      </c>
      <c r="I62" s="96">
        <v>0.0</v>
      </c>
      <c r="J62" s="31" t="s">
        <v>457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46185.0</v>
      </c>
      <c r="B63" s="93"/>
      <c r="C63" s="84">
        <v>40.0</v>
      </c>
      <c r="D63" s="85">
        <v>40.0</v>
      </c>
      <c r="E63" s="49"/>
      <c r="F63" s="85">
        <v>1.0</v>
      </c>
      <c r="G63" s="113">
        <v>1.0</v>
      </c>
      <c r="H63" s="85">
        <v>40.0</v>
      </c>
      <c r="I63" s="96">
        <v>0.0</v>
      </c>
      <c r="J63" s="31" t="s">
        <v>454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46184.0</v>
      </c>
      <c r="B64" s="93"/>
      <c r="C64" s="84">
        <v>3531.4</v>
      </c>
      <c r="D64" s="85">
        <v>3531.4</v>
      </c>
      <c r="E64" s="49"/>
      <c r="F64" s="85">
        <v>28.0</v>
      </c>
      <c r="G64" s="113">
        <v>28.0</v>
      </c>
      <c r="H64" s="85">
        <v>126.12142857142858</v>
      </c>
      <c r="I64" s="96">
        <v>78.48</v>
      </c>
      <c r="J64" s="31" t="s">
        <v>455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46183.0</v>
      </c>
      <c r="B65" s="93"/>
      <c r="C65" s="84">
        <v>3109.0</v>
      </c>
      <c r="D65" s="85">
        <v>3109.0</v>
      </c>
      <c r="E65" s="49"/>
      <c r="F65" s="85">
        <v>20.0</v>
      </c>
      <c r="G65" s="113">
        <v>20.0</v>
      </c>
      <c r="H65" s="85">
        <v>155.45</v>
      </c>
      <c r="I65" s="96">
        <v>32.04</v>
      </c>
      <c r="J65" s="31" t="s">
        <v>456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46182.0</v>
      </c>
      <c r="B66" s="93"/>
      <c r="C66" s="84">
        <v>3691.0</v>
      </c>
      <c r="D66" s="85">
        <v>3691.0</v>
      </c>
      <c r="E66" s="49"/>
      <c r="F66" s="85">
        <v>24.0</v>
      </c>
      <c r="G66" s="113">
        <v>24.0</v>
      </c>
      <c r="H66" s="85">
        <v>153.79166666666666</v>
      </c>
      <c r="I66" s="96">
        <v>0.0</v>
      </c>
      <c r="J66" s="31" t="s">
        <v>453</v>
      </c>
      <c r="K66" s="52"/>
      <c r="L66" s="158" t="s">
        <v>483</v>
      </c>
      <c r="M66" s="158" t="s">
        <v>484</v>
      </c>
      <c r="N66" s="159">
        <v>0.22</v>
      </c>
      <c r="O66" s="52"/>
      <c r="P66" s="41">
        <v>327.0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46181.0</v>
      </c>
      <c r="B67" s="93"/>
      <c r="C67" s="84">
        <v>3023.5</v>
      </c>
      <c r="D67" s="85">
        <v>3023.5</v>
      </c>
      <c r="E67" s="49"/>
      <c r="F67" s="85">
        <v>19.0</v>
      </c>
      <c r="G67" s="113">
        <v>19.0</v>
      </c>
      <c r="H67" s="85">
        <v>159.1315789473684</v>
      </c>
      <c r="I67" s="96">
        <v>0.0</v>
      </c>
      <c r="J67" s="31" t="s">
        <v>452</v>
      </c>
      <c r="K67" s="52"/>
      <c r="L67" s="158" t="s">
        <v>485</v>
      </c>
      <c r="M67" s="158" t="s">
        <v>484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55">
        <v>46180.0</v>
      </c>
      <c r="B68" s="84"/>
      <c r="C68" s="84">
        <v>584.0</v>
      </c>
      <c r="D68" s="85">
        <v>584.0</v>
      </c>
      <c r="E68" s="85"/>
      <c r="F68" s="85">
        <v>6.0</v>
      </c>
      <c r="G68" s="50">
        <v>6.0</v>
      </c>
      <c r="H68" s="178">
        <v>97.33333333333333</v>
      </c>
      <c r="I68" s="96">
        <v>0.0</v>
      </c>
      <c r="J68" s="31" t="s">
        <v>457</v>
      </c>
      <c r="K68" s="52"/>
      <c r="L68" s="158" t="s">
        <v>485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46179.0</v>
      </c>
      <c r="B69" s="93"/>
      <c r="C69" s="84">
        <v>0.0</v>
      </c>
      <c r="D69" s="49"/>
      <c r="E69" s="49"/>
      <c r="F69" s="85">
        <v>0.0</v>
      </c>
      <c r="G69" s="94"/>
      <c r="H69" s="49"/>
      <c r="I69" s="96">
        <v>408.28</v>
      </c>
      <c r="J69" s="31" t="s">
        <v>451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55">
        <v>46178.0</v>
      </c>
      <c r="B70" s="84"/>
      <c r="C70" s="84">
        <v>3161.0</v>
      </c>
      <c r="D70" s="85">
        <v>3161.0</v>
      </c>
      <c r="E70" s="85"/>
      <c r="F70" s="85">
        <v>18.0</v>
      </c>
      <c r="G70" s="50">
        <v>18.0</v>
      </c>
      <c r="H70" s="178">
        <v>175.61111111111111</v>
      </c>
      <c r="I70" s="96">
        <v>52.66</v>
      </c>
      <c r="J70" s="31" t="s">
        <v>454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55">
        <v>46177.0</v>
      </c>
      <c r="B71" s="84"/>
      <c r="C71" s="84">
        <v>3085.5</v>
      </c>
      <c r="D71" s="85">
        <v>3085.5</v>
      </c>
      <c r="E71" s="85"/>
      <c r="F71" s="85">
        <v>19.0</v>
      </c>
      <c r="G71" s="50">
        <v>19.0</v>
      </c>
      <c r="H71" s="178">
        <v>162.39473684210526</v>
      </c>
      <c r="I71" s="96">
        <v>285.15</v>
      </c>
      <c r="J71" s="31" t="s">
        <v>455</v>
      </c>
      <c r="K71" s="52"/>
      <c r="L71" s="161"/>
      <c r="M71" s="87">
        <v>7.0</v>
      </c>
      <c r="N71" s="160" t="s">
        <v>501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55">
        <v>46171.0</v>
      </c>
      <c r="B72" s="84"/>
      <c r="C72" s="84">
        <v>3691.6</v>
      </c>
      <c r="D72" s="85">
        <v>3691.6</v>
      </c>
      <c r="E72" s="85"/>
      <c r="F72" s="85">
        <v>19.0</v>
      </c>
      <c r="G72" s="50">
        <v>19.0</v>
      </c>
      <c r="H72" s="178">
        <v>194.29473684210527</v>
      </c>
      <c r="I72" s="96">
        <v>559.66</v>
      </c>
      <c r="J72" s="31" t="s">
        <v>454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55">
        <v>46170.0</v>
      </c>
      <c r="B73" s="84"/>
      <c r="C73" s="84">
        <v>7176.8</v>
      </c>
      <c r="D73" s="85">
        <v>7176.8</v>
      </c>
      <c r="E73" s="85"/>
      <c r="F73" s="85">
        <v>35.0</v>
      </c>
      <c r="G73" s="50">
        <v>35.0</v>
      </c>
      <c r="H73" s="178">
        <v>205.05142857142857</v>
      </c>
      <c r="I73" s="96">
        <v>230.91</v>
      </c>
      <c r="J73" s="31" t="s">
        <v>455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55">
        <v>46169.0</v>
      </c>
      <c r="B74" s="84"/>
      <c r="C74" s="84">
        <v>4393.5</v>
      </c>
      <c r="D74" s="85">
        <v>4393.5</v>
      </c>
      <c r="E74" s="85"/>
      <c r="F74" s="85">
        <v>30.0</v>
      </c>
      <c r="G74" s="50">
        <v>30.0</v>
      </c>
      <c r="H74" s="178">
        <v>146.45</v>
      </c>
      <c r="I74" s="96">
        <v>113.42</v>
      </c>
      <c r="J74" s="31" t="s">
        <v>456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5">
        <v>46168.0</v>
      </c>
      <c r="B75" s="84"/>
      <c r="C75" s="84">
        <v>3092.0</v>
      </c>
      <c r="D75" s="85">
        <v>3092.0</v>
      </c>
      <c r="E75" s="85"/>
      <c r="F75" s="85">
        <v>15.0</v>
      </c>
      <c r="G75" s="50">
        <v>15.0</v>
      </c>
      <c r="H75" s="178">
        <v>206.13333333333333</v>
      </c>
      <c r="I75" s="96">
        <v>191.58</v>
      </c>
      <c r="J75" s="31" t="s">
        <v>453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5">
        <v>46166.0</v>
      </c>
      <c r="B76" s="47"/>
      <c r="C76" s="47">
        <v>236.0</v>
      </c>
      <c r="D76" s="48">
        <v>236.0</v>
      </c>
      <c r="E76" s="48"/>
      <c r="F76" s="85">
        <v>3.0</v>
      </c>
      <c r="G76" s="54">
        <v>3.0</v>
      </c>
      <c r="H76" s="178">
        <v>78.66666666666667</v>
      </c>
      <c r="I76" s="96">
        <v>0.0</v>
      </c>
      <c r="J76" s="31" t="s">
        <v>457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5">
        <v>46164.0</v>
      </c>
      <c r="B77" s="47"/>
      <c r="C77" s="47">
        <v>3133.4</v>
      </c>
      <c r="D77" s="48">
        <v>3133.4</v>
      </c>
      <c r="E77" s="48"/>
      <c r="F77" s="85">
        <v>17.0</v>
      </c>
      <c r="G77" s="54">
        <v>17.0</v>
      </c>
      <c r="H77" s="178">
        <v>184.31764705882352</v>
      </c>
      <c r="I77" s="96">
        <v>1382.13</v>
      </c>
      <c r="J77" s="31" t="s">
        <v>454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55">
        <v>46163.0</v>
      </c>
      <c r="B78" s="47"/>
      <c r="C78" s="47">
        <v>3001.5</v>
      </c>
      <c r="D78" s="48">
        <v>3001.5</v>
      </c>
      <c r="E78" s="48"/>
      <c r="F78" s="85">
        <v>14.0</v>
      </c>
      <c r="G78" s="50">
        <v>14.0</v>
      </c>
      <c r="H78" s="178">
        <v>214.39285714285714</v>
      </c>
      <c r="I78" s="96">
        <v>760.98</v>
      </c>
      <c r="J78" s="31" t="s">
        <v>455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55">
        <v>46162.0</v>
      </c>
      <c r="B79" s="47"/>
      <c r="C79" s="47">
        <v>2917.0</v>
      </c>
      <c r="D79" s="48">
        <v>2917.0</v>
      </c>
      <c r="E79" s="48"/>
      <c r="F79" s="85">
        <v>21.0</v>
      </c>
      <c r="G79" s="54">
        <v>21.0</v>
      </c>
      <c r="H79" s="178">
        <v>138.9047619047619</v>
      </c>
      <c r="I79" s="96">
        <v>335.58</v>
      </c>
      <c r="J79" s="31" t="s">
        <v>456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55">
        <v>46161.0</v>
      </c>
      <c r="B80" s="47"/>
      <c r="C80" s="47">
        <v>3140.9</v>
      </c>
      <c r="D80" s="48">
        <v>3140.9</v>
      </c>
      <c r="E80" s="48"/>
      <c r="F80" s="85">
        <v>18.0</v>
      </c>
      <c r="G80" s="54">
        <v>18.0</v>
      </c>
      <c r="H80" s="178">
        <v>174.49444444444444</v>
      </c>
      <c r="I80" s="96">
        <v>276.46</v>
      </c>
      <c r="J80" s="31" t="s">
        <v>453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55">
        <v>46160.0</v>
      </c>
      <c r="B81" s="47"/>
      <c r="C81" s="47">
        <v>1601.5</v>
      </c>
      <c r="D81" s="48">
        <v>1601.5</v>
      </c>
      <c r="E81" s="48"/>
      <c r="F81" s="85">
        <v>10.0</v>
      </c>
      <c r="G81" s="54">
        <v>10.0</v>
      </c>
      <c r="H81" s="178">
        <v>160.15</v>
      </c>
      <c r="I81" s="96">
        <v>0.0</v>
      </c>
      <c r="J81" s="31" t="s">
        <v>452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55">
        <v>46155.0</v>
      </c>
      <c r="B82" s="47"/>
      <c r="C82" s="47">
        <v>1800.0</v>
      </c>
      <c r="D82" s="48">
        <v>1800.0</v>
      </c>
      <c r="E82" s="48"/>
      <c r="F82" s="85">
        <v>10.0</v>
      </c>
      <c r="G82" s="54">
        <v>10.0</v>
      </c>
      <c r="H82" s="178">
        <v>180.0</v>
      </c>
      <c r="I82" s="96">
        <v>199.08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55">
        <v>46154.0</v>
      </c>
      <c r="B83" s="47"/>
      <c r="C83" s="47">
        <v>2903.0</v>
      </c>
      <c r="D83" s="48">
        <v>2903.0</v>
      </c>
      <c r="E83" s="48"/>
      <c r="F83" s="85">
        <v>17.0</v>
      </c>
      <c r="G83" s="54">
        <v>17.0</v>
      </c>
      <c r="H83" s="178">
        <v>170.76470588235293</v>
      </c>
      <c r="I83" s="96">
        <v>77.99</v>
      </c>
      <c r="J83" s="31" t="s">
        <v>453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55">
        <v>46153.0</v>
      </c>
      <c r="B84" s="47"/>
      <c r="C84" s="47">
        <v>0.0</v>
      </c>
      <c r="D84" s="48"/>
      <c r="E84" s="48"/>
      <c r="F84" s="85">
        <v>0.0</v>
      </c>
      <c r="G84" s="54"/>
      <c r="H84" s="183"/>
      <c r="I84" s="96">
        <v>52.87</v>
      </c>
      <c r="J84" s="31" t="s">
        <v>452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55">
        <v>46151.0</v>
      </c>
      <c r="B85" s="47"/>
      <c r="C85" s="47">
        <v>392.0</v>
      </c>
      <c r="D85" s="48">
        <v>392.0</v>
      </c>
      <c r="E85" s="48"/>
      <c r="F85" s="85">
        <v>2.0</v>
      </c>
      <c r="G85" s="54">
        <v>2.0</v>
      </c>
      <c r="H85" s="178">
        <v>196.0</v>
      </c>
      <c r="I85" s="96">
        <v>35.36</v>
      </c>
      <c r="J85" s="31" t="s">
        <v>451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55">
        <v>46150.0</v>
      </c>
      <c r="B86" s="47"/>
      <c r="C86" s="47">
        <v>3092.2</v>
      </c>
      <c r="D86" s="48">
        <v>3092.2</v>
      </c>
      <c r="E86" s="48"/>
      <c r="F86" s="85">
        <v>19.0</v>
      </c>
      <c r="G86" s="54">
        <v>19.0</v>
      </c>
      <c r="H86" s="178">
        <v>162.7473684210526</v>
      </c>
      <c r="I86" s="96">
        <v>719.02</v>
      </c>
      <c r="J86" s="31" t="s">
        <v>454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55">
        <v>46149.0</v>
      </c>
      <c r="B87" s="47"/>
      <c r="C87" s="47">
        <v>2133.8</v>
      </c>
      <c r="D87" s="48">
        <v>2133.8</v>
      </c>
      <c r="E87" s="48"/>
      <c r="F87" s="85">
        <v>16.0</v>
      </c>
      <c r="G87" s="54">
        <v>16.0</v>
      </c>
      <c r="H87" s="178">
        <v>133.3625</v>
      </c>
      <c r="I87" s="96">
        <v>312.95</v>
      </c>
      <c r="J87" s="31" t="s">
        <v>455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55">
        <v>46148.0</v>
      </c>
      <c r="B88" s="47"/>
      <c r="C88" s="47">
        <v>4136.0</v>
      </c>
      <c r="D88" s="48">
        <v>4136.0</v>
      </c>
      <c r="E88" s="48"/>
      <c r="F88" s="85">
        <v>23.0</v>
      </c>
      <c r="G88" s="54">
        <v>23.0</v>
      </c>
      <c r="H88" s="178">
        <v>179.82608695652175</v>
      </c>
      <c r="I88" s="96">
        <v>122.1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55">
        <v>46147.0</v>
      </c>
      <c r="B89" s="47"/>
      <c r="C89" s="47">
        <v>4827.4</v>
      </c>
      <c r="D89" s="48">
        <v>4827.4</v>
      </c>
      <c r="E89" s="48"/>
      <c r="F89" s="85">
        <v>18.0</v>
      </c>
      <c r="G89" s="50">
        <v>18.0</v>
      </c>
      <c r="H89" s="178">
        <v>268.18888888888887</v>
      </c>
      <c r="I89" s="96">
        <v>740.97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55">
        <v>46146.0</v>
      </c>
      <c r="B90" s="47"/>
      <c r="C90" s="47">
        <v>2818.0</v>
      </c>
      <c r="D90" s="48">
        <v>2818.0</v>
      </c>
      <c r="E90" s="48"/>
      <c r="F90" s="85">
        <v>17.0</v>
      </c>
      <c r="G90" s="50">
        <v>17.0</v>
      </c>
      <c r="H90" s="178">
        <v>165.76470588235293</v>
      </c>
      <c r="I90" s="96">
        <v>0.0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55">
        <v>46145.0</v>
      </c>
      <c r="B91" s="84"/>
      <c r="C91" s="84">
        <v>98.0</v>
      </c>
      <c r="D91" s="85">
        <v>98.0</v>
      </c>
      <c r="E91" s="85"/>
      <c r="F91" s="85">
        <v>1.0</v>
      </c>
      <c r="G91" s="50">
        <v>1.0</v>
      </c>
      <c r="H91" s="178">
        <v>98.0</v>
      </c>
      <c r="I91" s="96">
        <v>0.0</v>
      </c>
      <c r="J91" s="31" t="s">
        <v>457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46">
        <v>46142.0</v>
      </c>
      <c r="B92" s="47"/>
      <c r="C92" s="47">
        <v>2940.0</v>
      </c>
      <c r="D92" s="48">
        <v>2940.0</v>
      </c>
      <c r="E92" s="48"/>
      <c r="F92" s="85">
        <v>13.0</v>
      </c>
      <c r="G92" s="50">
        <v>13.0</v>
      </c>
      <c r="H92" s="178">
        <v>226.15384615384616</v>
      </c>
      <c r="I92" s="96">
        <v>1541.83</v>
      </c>
      <c r="J92" s="31" t="s">
        <v>455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46">
        <v>46141.0</v>
      </c>
      <c r="B93" s="47"/>
      <c r="C93" s="47">
        <v>4389.0</v>
      </c>
      <c r="D93" s="48">
        <v>4389.0</v>
      </c>
      <c r="E93" s="48"/>
      <c r="F93" s="85">
        <v>20.0</v>
      </c>
      <c r="G93" s="50">
        <v>20.0</v>
      </c>
      <c r="H93" s="178">
        <v>219.45</v>
      </c>
      <c r="I93" s="96">
        <v>378.33</v>
      </c>
      <c r="J93" s="31" t="s">
        <v>456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46">
        <v>46140.0</v>
      </c>
      <c r="B94" s="47"/>
      <c r="C94" s="47">
        <v>3460.0</v>
      </c>
      <c r="D94" s="48">
        <v>3460.0</v>
      </c>
      <c r="E94" s="48"/>
      <c r="F94" s="85">
        <v>22.0</v>
      </c>
      <c r="G94" s="50">
        <v>22.0</v>
      </c>
      <c r="H94" s="178">
        <v>157.27272727272728</v>
      </c>
      <c r="I94" s="96">
        <v>0.0</v>
      </c>
      <c r="J94" s="31" t="s">
        <v>453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46">
        <v>46139.0</v>
      </c>
      <c r="B95" s="47"/>
      <c r="C95" s="47">
        <v>3766.5</v>
      </c>
      <c r="D95" s="48">
        <v>3766.5</v>
      </c>
      <c r="E95" s="48"/>
      <c r="F95" s="85">
        <v>25.0</v>
      </c>
      <c r="G95" s="50">
        <v>25.0</v>
      </c>
      <c r="H95" s="178">
        <v>150.66</v>
      </c>
      <c r="I95" s="96">
        <v>316.04</v>
      </c>
      <c r="J95" s="31" t="s">
        <v>452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46">
        <v>46137.0</v>
      </c>
      <c r="B96" s="47"/>
      <c r="C96" s="47">
        <v>321.0</v>
      </c>
      <c r="D96" s="48">
        <v>321.0</v>
      </c>
      <c r="E96" s="48"/>
      <c r="F96" s="85">
        <v>2.0</v>
      </c>
      <c r="G96" s="50">
        <v>2.0</v>
      </c>
      <c r="H96" s="178">
        <v>160.5</v>
      </c>
      <c r="I96" s="96">
        <v>151.86</v>
      </c>
      <c r="J96" s="31" t="s">
        <v>451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46">
        <v>46136.0</v>
      </c>
      <c r="B97" s="47"/>
      <c r="C97" s="47">
        <v>2329.7</v>
      </c>
      <c r="D97" s="48">
        <v>2329.7</v>
      </c>
      <c r="E97" s="48"/>
      <c r="F97" s="85">
        <v>13.0</v>
      </c>
      <c r="G97" s="50">
        <v>13.0</v>
      </c>
      <c r="H97" s="178">
        <v>179.2076923076923</v>
      </c>
      <c r="I97" s="96">
        <v>567.85</v>
      </c>
      <c r="J97" s="31" t="s">
        <v>454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46">
        <v>46134.0</v>
      </c>
      <c r="B98" s="47"/>
      <c r="C98" s="47">
        <v>3805.5</v>
      </c>
      <c r="D98" s="48">
        <v>3805.5</v>
      </c>
      <c r="E98" s="48"/>
      <c r="F98" s="85">
        <v>18.0</v>
      </c>
      <c r="G98" s="50">
        <v>18.0</v>
      </c>
      <c r="H98" s="178">
        <v>211.41666666666666</v>
      </c>
      <c r="I98" s="96">
        <v>935.73</v>
      </c>
      <c r="J98" s="31" t="s">
        <v>456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46">
        <v>46133.0</v>
      </c>
      <c r="B99" s="47"/>
      <c r="C99" s="47">
        <v>4275.5</v>
      </c>
      <c r="D99" s="48">
        <v>4275.5</v>
      </c>
      <c r="E99" s="48"/>
      <c r="F99" s="85">
        <v>21.0</v>
      </c>
      <c r="G99" s="50">
        <v>21.0</v>
      </c>
      <c r="H99" s="178">
        <v>203.5952380952381</v>
      </c>
      <c r="I99" s="96">
        <v>345.95</v>
      </c>
      <c r="J99" s="31" t="s">
        <v>453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46">
        <v>46132.0</v>
      </c>
      <c r="B100" s="47"/>
      <c r="C100" s="47">
        <v>2615.0</v>
      </c>
      <c r="D100" s="48">
        <v>2615.0</v>
      </c>
      <c r="E100" s="48"/>
      <c r="F100" s="85">
        <v>12.0</v>
      </c>
      <c r="G100" s="50">
        <v>12.0</v>
      </c>
      <c r="H100" s="178">
        <v>217.91666666666666</v>
      </c>
      <c r="I100" s="96">
        <v>0.0</v>
      </c>
      <c r="J100" s="31" t="s">
        <v>452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46">
        <v>46131.0</v>
      </c>
      <c r="B101" s="47"/>
      <c r="C101" s="47">
        <v>871.4</v>
      </c>
      <c r="D101" s="48">
        <v>871.4</v>
      </c>
      <c r="E101" s="48"/>
      <c r="F101" s="85">
        <v>4.0</v>
      </c>
      <c r="G101" s="50">
        <v>4.0</v>
      </c>
      <c r="H101" s="178">
        <v>217.85</v>
      </c>
      <c r="I101" s="96">
        <v>224.16</v>
      </c>
      <c r="J101" s="31" t="s">
        <v>457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46">
        <v>46130.0</v>
      </c>
      <c r="B102" s="47"/>
      <c r="C102" s="47">
        <v>470.0</v>
      </c>
      <c r="D102" s="48">
        <v>470.0</v>
      </c>
      <c r="E102" s="48"/>
      <c r="F102" s="85">
        <v>2.0</v>
      </c>
      <c r="G102" s="50">
        <v>2.0</v>
      </c>
      <c r="H102" s="178">
        <v>235.0</v>
      </c>
      <c r="I102" s="96">
        <v>0.0</v>
      </c>
      <c r="J102" s="31" t="s">
        <v>451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46">
        <v>46129.0</v>
      </c>
      <c r="B103" s="47"/>
      <c r="C103" s="47">
        <v>2387.0</v>
      </c>
      <c r="D103" s="48">
        <v>2387.0</v>
      </c>
      <c r="E103" s="48"/>
      <c r="F103" s="85">
        <v>12.0</v>
      </c>
      <c r="G103" s="50">
        <v>12.0</v>
      </c>
      <c r="H103" s="178">
        <v>198.91666666666666</v>
      </c>
      <c r="I103" s="96">
        <v>365.2</v>
      </c>
      <c r="J103" s="31" t="s">
        <v>454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46">
        <v>46128.0</v>
      </c>
      <c r="B104" s="47"/>
      <c r="C104" s="47">
        <v>6212.3</v>
      </c>
      <c r="D104" s="48">
        <v>6212.3</v>
      </c>
      <c r="E104" s="48"/>
      <c r="F104" s="85">
        <v>23.0</v>
      </c>
      <c r="G104" s="54">
        <v>23.0</v>
      </c>
      <c r="H104" s="178">
        <v>270.1</v>
      </c>
      <c r="I104" s="96">
        <v>391.24</v>
      </c>
      <c r="J104" s="31" t="s">
        <v>455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46">
        <v>46127.0</v>
      </c>
      <c r="B105" s="47"/>
      <c r="C105" s="47">
        <v>1748.9</v>
      </c>
      <c r="D105" s="48">
        <v>1748.9</v>
      </c>
      <c r="E105" s="48"/>
      <c r="F105" s="85">
        <v>9.0</v>
      </c>
      <c r="G105" s="54">
        <v>9.0</v>
      </c>
      <c r="H105" s="178">
        <v>194.32222222222222</v>
      </c>
      <c r="I105" s="96">
        <v>1186.46</v>
      </c>
      <c r="J105" s="31" t="s">
        <v>456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46">
        <v>46126.0</v>
      </c>
      <c r="B106" s="47"/>
      <c r="C106" s="47">
        <v>2307.0</v>
      </c>
      <c r="D106" s="48">
        <v>2307.0</v>
      </c>
      <c r="E106" s="48"/>
      <c r="F106" s="85">
        <v>12.0</v>
      </c>
      <c r="G106" s="54">
        <v>12.0</v>
      </c>
      <c r="H106" s="178">
        <v>192.25</v>
      </c>
      <c r="I106" s="96">
        <v>0.0</v>
      </c>
      <c r="J106" s="31" t="s">
        <v>453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46">
        <v>46125.0</v>
      </c>
      <c r="B107" s="47"/>
      <c r="C107" s="47">
        <v>1902.0</v>
      </c>
      <c r="D107" s="48">
        <v>1902.0</v>
      </c>
      <c r="E107" s="48"/>
      <c r="F107" s="85">
        <v>9.0</v>
      </c>
      <c r="G107" s="50">
        <v>9.0</v>
      </c>
      <c r="H107" s="178">
        <v>211.33333333333334</v>
      </c>
      <c r="I107" s="96">
        <v>0.0</v>
      </c>
      <c r="J107" s="31" t="s">
        <v>452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46">
        <v>46124.0</v>
      </c>
      <c r="B108" s="47"/>
      <c r="C108" s="47">
        <v>1622.4</v>
      </c>
      <c r="D108" s="48">
        <v>1622.4</v>
      </c>
      <c r="E108" s="48"/>
      <c r="F108" s="85">
        <v>8.0</v>
      </c>
      <c r="G108" s="50">
        <v>8.0</v>
      </c>
      <c r="H108" s="178">
        <v>202.8</v>
      </c>
      <c r="I108" s="96">
        <v>2684.15</v>
      </c>
      <c r="J108" s="31" t="s">
        <v>457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46">
        <v>46121.0</v>
      </c>
      <c r="B109" s="47"/>
      <c r="C109" s="47">
        <v>2724.0</v>
      </c>
      <c r="D109" s="48">
        <v>2724.0</v>
      </c>
      <c r="E109" s="48"/>
      <c r="F109" s="85">
        <v>17.0</v>
      </c>
      <c r="G109" s="50">
        <v>17.0</v>
      </c>
      <c r="H109" s="178">
        <v>160.23529411764707</v>
      </c>
      <c r="I109" s="96">
        <v>6171.54</v>
      </c>
      <c r="J109" s="31" t="s">
        <v>455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46">
        <v>46120.0</v>
      </c>
      <c r="B110" s="47"/>
      <c r="C110" s="47">
        <v>3845.0</v>
      </c>
      <c r="D110" s="48">
        <v>3845.0</v>
      </c>
      <c r="E110" s="48"/>
      <c r="F110" s="85">
        <v>18.0</v>
      </c>
      <c r="G110" s="50">
        <v>18.0</v>
      </c>
      <c r="H110" s="178">
        <v>213.61111111111111</v>
      </c>
      <c r="I110" s="96">
        <v>292.77</v>
      </c>
      <c r="J110" s="31" t="s">
        <v>456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46">
        <v>46119.0</v>
      </c>
      <c r="B111" s="47"/>
      <c r="C111" s="47">
        <v>1693.0</v>
      </c>
      <c r="D111" s="48">
        <v>1693.0</v>
      </c>
      <c r="E111" s="48"/>
      <c r="F111" s="85">
        <v>10.0</v>
      </c>
      <c r="G111" s="50">
        <v>10.0</v>
      </c>
      <c r="H111" s="178">
        <v>169.3</v>
      </c>
      <c r="I111" s="96">
        <v>0.0</v>
      </c>
      <c r="J111" s="31" t="s">
        <v>453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46">
        <v>46118.0</v>
      </c>
      <c r="B112" s="47"/>
      <c r="C112" s="47">
        <v>3674.5</v>
      </c>
      <c r="D112" s="48">
        <v>3674.5</v>
      </c>
      <c r="E112" s="48"/>
      <c r="F112" s="85">
        <v>26.0</v>
      </c>
      <c r="G112" s="50">
        <v>26.0</v>
      </c>
      <c r="H112" s="178">
        <v>141.32692307692307</v>
      </c>
      <c r="I112" s="96">
        <v>0.0</v>
      </c>
      <c r="J112" s="31" t="s">
        <v>452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49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49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49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49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49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49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49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49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49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49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49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49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49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49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49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49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49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49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49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49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49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49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49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49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49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49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49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49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49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49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49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49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49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49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49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49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49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49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49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49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49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49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49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49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49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49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49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49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49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49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49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49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49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49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49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49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49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49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49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49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49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49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49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49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49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49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49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49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49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49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49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49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49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49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49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49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49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49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27.0</v>
      </c>
      <c r="C1" s="205" t="s">
        <v>255</v>
      </c>
      <c r="D1" s="206">
        <v>46118.0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27"/>
      <c r="J1" s="28"/>
      <c r="K1" s="157" t="s">
        <v>267</v>
      </c>
      <c r="L1" s="193" t="s">
        <v>269</v>
      </c>
      <c r="M1" s="194" t="s">
        <v>270</v>
      </c>
      <c r="N1" s="193" t="s">
        <v>272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9757.287500000002</v>
      </c>
      <c r="D2" s="33">
        <v>9880.797468354433</v>
      </c>
      <c r="E2" s="33"/>
      <c r="F2" s="33">
        <v>56.8</v>
      </c>
      <c r="G2" s="34">
        <v>58.256410256410255</v>
      </c>
      <c r="H2" s="33">
        <v>171.46891263406812</v>
      </c>
      <c r="I2" s="36">
        <v>452.8327499999999</v>
      </c>
      <c r="J2" s="28"/>
      <c r="K2" s="195">
        <f>SUM(L2:Q2)</f>
        <v>4010</v>
      </c>
      <c r="L2" s="196">
        <f>7420/2</f>
        <v>3710</v>
      </c>
      <c r="M2" s="197">
        <v>0.0</v>
      </c>
      <c r="N2" s="196">
        <v>300.0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4883.6</v>
      </c>
      <c r="D4" s="85">
        <v>4883.6</v>
      </c>
      <c r="E4" s="49"/>
      <c r="F4" s="85">
        <v>28.0</v>
      </c>
      <c r="G4" s="113">
        <v>28.0</v>
      </c>
      <c r="H4" s="85">
        <v>174.41428571428574</v>
      </c>
      <c r="I4" s="96">
        <v>779.24</v>
      </c>
      <c r="J4" s="31" t="s">
        <v>457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5446.6</v>
      </c>
      <c r="D5" s="85">
        <v>5446.6</v>
      </c>
      <c r="E5" s="49"/>
      <c r="F5" s="85">
        <v>40.0</v>
      </c>
      <c r="G5" s="113">
        <v>40.0</v>
      </c>
      <c r="H5" s="85">
        <v>136.16500000000002</v>
      </c>
      <c r="I5" s="96">
        <v>27.48</v>
      </c>
      <c r="J5" s="31" t="s">
        <v>451</v>
      </c>
      <c r="K5" s="30"/>
      <c r="L5" s="30"/>
      <c r="M5" s="30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8755.4</v>
      </c>
      <c r="D6" s="85">
        <v>8755.4</v>
      </c>
      <c r="E6" s="49"/>
      <c r="F6" s="85">
        <v>55.0</v>
      </c>
      <c r="G6" s="113">
        <v>55.0</v>
      </c>
      <c r="H6" s="85">
        <v>159.1890909090909</v>
      </c>
      <c r="I6" s="96">
        <v>729.89</v>
      </c>
      <c r="J6" s="31" t="s">
        <v>454</v>
      </c>
      <c r="K6" s="31"/>
      <c r="L6" s="31"/>
      <c r="M6" s="31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46254.0</v>
      </c>
      <c r="B7" s="93"/>
      <c r="C7" s="84">
        <v>10214.0</v>
      </c>
      <c r="D7" s="85">
        <v>10214.0</v>
      </c>
      <c r="E7" s="49"/>
      <c r="F7" s="85">
        <v>67.0</v>
      </c>
      <c r="G7" s="113">
        <v>67.0</v>
      </c>
      <c r="H7" s="85">
        <v>152.44776119402985</v>
      </c>
      <c r="I7" s="96">
        <v>279.53</v>
      </c>
      <c r="J7" s="31" t="s">
        <v>455</v>
      </c>
      <c r="K7" s="30"/>
      <c r="L7" s="30"/>
      <c r="M7" s="30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9097.4</v>
      </c>
      <c r="D8" s="85">
        <v>9097.4</v>
      </c>
      <c r="E8" s="49"/>
      <c r="F8" s="85">
        <v>50.0</v>
      </c>
      <c r="G8" s="113">
        <v>50.0</v>
      </c>
      <c r="H8" s="85">
        <v>181.94799999999998</v>
      </c>
      <c r="I8" s="96">
        <v>283.38</v>
      </c>
      <c r="J8" s="31" t="s">
        <v>456</v>
      </c>
      <c r="K8" s="30"/>
      <c r="L8" s="31"/>
      <c r="M8" s="3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46252.0</v>
      </c>
      <c r="B9" s="93"/>
      <c r="C9" s="84">
        <v>10326.8</v>
      </c>
      <c r="D9" s="85">
        <v>10326.8</v>
      </c>
      <c r="E9" s="49"/>
      <c r="F9" s="85">
        <v>59.0</v>
      </c>
      <c r="G9" s="113">
        <v>59.0</v>
      </c>
      <c r="H9" s="85">
        <v>175.03050847457627</v>
      </c>
      <c r="I9" s="96">
        <v>1408.37</v>
      </c>
      <c r="J9" s="31" t="s">
        <v>453</v>
      </c>
      <c r="K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46251.0</v>
      </c>
      <c r="B10" s="93"/>
      <c r="C10" s="84">
        <v>6341.0</v>
      </c>
      <c r="D10" s="85">
        <v>6341.0</v>
      </c>
      <c r="E10" s="49"/>
      <c r="F10" s="85">
        <v>42.0</v>
      </c>
      <c r="G10" s="113">
        <v>42.0</v>
      </c>
      <c r="H10" s="85">
        <v>150.97619047619048</v>
      </c>
      <c r="I10" s="96">
        <v>72.22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46250.0</v>
      </c>
      <c r="B11" s="93"/>
      <c r="C11" s="84">
        <v>5452.0</v>
      </c>
      <c r="D11" s="85">
        <v>5452.0</v>
      </c>
      <c r="E11" s="49"/>
      <c r="F11" s="85">
        <v>46.0</v>
      </c>
      <c r="G11" s="113">
        <v>46.0</v>
      </c>
      <c r="H11" s="85">
        <v>118.52173913043478</v>
      </c>
      <c r="I11" s="96">
        <v>57.22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46249.0</v>
      </c>
      <c r="B12" s="93"/>
      <c r="C12" s="84">
        <v>5436.6</v>
      </c>
      <c r="D12" s="85">
        <v>5436.6</v>
      </c>
      <c r="E12" s="49"/>
      <c r="F12" s="85">
        <v>38.0</v>
      </c>
      <c r="G12" s="113">
        <v>38.0</v>
      </c>
      <c r="H12" s="85">
        <v>143.06842105263158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46248.0</v>
      </c>
      <c r="B13" s="93"/>
      <c r="C13" s="84">
        <v>11685.8</v>
      </c>
      <c r="D13" s="85">
        <v>11685.8</v>
      </c>
      <c r="E13" s="49"/>
      <c r="F13" s="85">
        <v>58.0</v>
      </c>
      <c r="G13" s="113">
        <v>58.0</v>
      </c>
      <c r="H13" s="85">
        <v>201.47931034482758</v>
      </c>
      <c r="I13" s="96">
        <v>1374.57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46247.0</v>
      </c>
      <c r="B14" s="93"/>
      <c r="C14" s="84">
        <v>12792.9</v>
      </c>
      <c r="D14" s="85">
        <v>12792.9</v>
      </c>
      <c r="E14" s="49"/>
      <c r="F14" s="85">
        <v>70.0</v>
      </c>
      <c r="G14" s="113">
        <v>70.0</v>
      </c>
      <c r="H14" s="85">
        <v>182.75571428571428</v>
      </c>
      <c r="I14" s="96">
        <v>58.41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46246.0</v>
      </c>
      <c r="B15" s="93"/>
      <c r="C15" s="84">
        <v>10222.4</v>
      </c>
      <c r="D15" s="85">
        <v>10222.4</v>
      </c>
      <c r="E15" s="49"/>
      <c r="F15" s="85">
        <v>57.0</v>
      </c>
      <c r="G15" s="113">
        <v>57.0</v>
      </c>
      <c r="H15" s="85">
        <v>179.34035087719298</v>
      </c>
      <c r="I15" s="96">
        <v>160.94</v>
      </c>
      <c r="J15" s="31" t="s">
        <v>456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46245.0</v>
      </c>
      <c r="B16" s="93"/>
      <c r="C16" s="84">
        <v>5960.0</v>
      </c>
      <c r="D16" s="85">
        <v>5960.0</v>
      </c>
      <c r="E16" s="49"/>
      <c r="F16" s="85">
        <v>53.0</v>
      </c>
      <c r="G16" s="113">
        <v>53.0</v>
      </c>
      <c r="H16" s="85">
        <v>112.45283018867924</v>
      </c>
      <c r="I16" s="96">
        <v>125.45</v>
      </c>
      <c r="J16" s="31" t="s">
        <v>453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46244.0</v>
      </c>
      <c r="B17" s="93"/>
      <c r="C17" s="84">
        <v>10585.4</v>
      </c>
      <c r="D17" s="85">
        <v>10585.4</v>
      </c>
      <c r="E17" s="49"/>
      <c r="F17" s="85">
        <v>60.0</v>
      </c>
      <c r="G17" s="113">
        <v>60.0</v>
      </c>
      <c r="H17" s="85">
        <v>176.42333333333332</v>
      </c>
      <c r="I17" s="96">
        <v>274.35</v>
      </c>
      <c r="J17" s="31" t="s">
        <v>452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46243.0</v>
      </c>
      <c r="B18" s="93"/>
      <c r="C18" s="84">
        <v>6577.8</v>
      </c>
      <c r="D18" s="85">
        <v>6577.8</v>
      </c>
      <c r="E18" s="49"/>
      <c r="F18" s="85">
        <v>41.0</v>
      </c>
      <c r="G18" s="113">
        <v>41.0</v>
      </c>
      <c r="H18" s="85">
        <v>160.43414634146342</v>
      </c>
      <c r="I18" s="96">
        <v>374.69</v>
      </c>
      <c r="J18" s="31" t="s">
        <v>457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46242.0</v>
      </c>
      <c r="B19" s="93"/>
      <c r="C19" s="84">
        <v>8895.2</v>
      </c>
      <c r="D19" s="85">
        <v>8895.2</v>
      </c>
      <c r="E19" s="49"/>
      <c r="F19" s="85">
        <v>55.0</v>
      </c>
      <c r="G19" s="113">
        <v>55.0</v>
      </c>
      <c r="H19" s="85">
        <v>161.7309090909091</v>
      </c>
      <c r="I19" s="96">
        <v>180.69</v>
      </c>
      <c r="J19" s="31" t="s">
        <v>451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46239.0</v>
      </c>
      <c r="B20" s="93"/>
      <c r="C20" s="84">
        <v>6962.0</v>
      </c>
      <c r="D20" s="85">
        <v>6962.0</v>
      </c>
      <c r="E20" s="49"/>
      <c r="F20" s="85">
        <v>45.0</v>
      </c>
      <c r="G20" s="113">
        <v>45.0</v>
      </c>
      <c r="H20" s="85">
        <v>154.7111111111111</v>
      </c>
      <c r="I20" s="96">
        <v>1013.66</v>
      </c>
      <c r="J20" s="31" t="s">
        <v>456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46238.0</v>
      </c>
      <c r="B21" s="93"/>
      <c r="C21" s="84">
        <v>10092.0</v>
      </c>
      <c r="D21" s="85">
        <v>10092.0</v>
      </c>
      <c r="E21" s="49"/>
      <c r="F21" s="85">
        <v>58.0</v>
      </c>
      <c r="G21" s="113">
        <v>58.0</v>
      </c>
      <c r="H21" s="85">
        <v>174.0</v>
      </c>
      <c r="I21" s="96">
        <v>803.5</v>
      </c>
      <c r="J21" s="31" t="s">
        <v>453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46237.0</v>
      </c>
      <c r="B22" s="93"/>
      <c r="C22" s="84">
        <v>9053.0</v>
      </c>
      <c r="D22" s="85">
        <v>9053.0</v>
      </c>
      <c r="E22" s="49"/>
      <c r="F22" s="85">
        <v>44.0</v>
      </c>
      <c r="G22" s="113">
        <v>44.0</v>
      </c>
      <c r="H22" s="85">
        <v>205.75</v>
      </c>
      <c r="I22" s="96">
        <v>1278.34</v>
      </c>
      <c r="J22" s="31" t="s">
        <v>452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46236.0</v>
      </c>
      <c r="B23" s="93"/>
      <c r="C23" s="84">
        <v>6448.2</v>
      </c>
      <c r="D23" s="85">
        <v>6448.2</v>
      </c>
      <c r="E23" s="49"/>
      <c r="F23" s="85">
        <v>44.0</v>
      </c>
      <c r="G23" s="113">
        <v>44.0</v>
      </c>
      <c r="H23" s="85">
        <v>146.54999999999998</v>
      </c>
      <c r="I23" s="96">
        <v>944.75</v>
      </c>
      <c r="J23" s="31" t="s">
        <v>457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46235.0</v>
      </c>
      <c r="B24" s="93"/>
      <c r="C24" s="84">
        <v>6622.4</v>
      </c>
      <c r="D24" s="85">
        <v>6622.4</v>
      </c>
      <c r="E24" s="49"/>
      <c r="F24" s="85">
        <v>52.0</v>
      </c>
      <c r="G24" s="113">
        <v>52.0</v>
      </c>
      <c r="H24" s="85">
        <v>127.35384615384615</v>
      </c>
      <c r="I24" s="96">
        <v>411.0</v>
      </c>
      <c r="J24" s="31" t="s">
        <v>451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46234.0</v>
      </c>
      <c r="B25" s="93"/>
      <c r="C25" s="84">
        <v>0.0</v>
      </c>
      <c r="D25" s="49"/>
      <c r="E25" s="49"/>
      <c r="F25" s="85">
        <v>0.0</v>
      </c>
      <c r="G25" s="94"/>
      <c r="H25" s="49"/>
      <c r="I25" s="96">
        <v>388.79</v>
      </c>
      <c r="J25" s="31" t="s">
        <v>454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46233.0</v>
      </c>
      <c r="B26" s="93"/>
      <c r="C26" s="84">
        <v>9178.6</v>
      </c>
      <c r="D26" s="85">
        <v>9178.6</v>
      </c>
      <c r="E26" s="49"/>
      <c r="F26" s="85">
        <v>55.0</v>
      </c>
      <c r="G26" s="113">
        <v>55.0</v>
      </c>
      <c r="H26" s="85">
        <v>166.88363636363638</v>
      </c>
      <c r="I26" s="96">
        <v>206.91</v>
      </c>
      <c r="J26" s="31" t="s">
        <v>455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46232.0</v>
      </c>
      <c r="B27" s="93"/>
      <c r="C27" s="84">
        <v>14723.4</v>
      </c>
      <c r="D27" s="85">
        <v>14723.4</v>
      </c>
      <c r="E27" s="49"/>
      <c r="F27" s="85">
        <v>74.0</v>
      </c>
      <c r="G27" s="113">
        <v>74.0</v>
      </c>
      <c r="H27" s="85">
        <v>198.96486486486486</v>
      </c>
      <c r="I27" s="96">
        <v>388.67</v>
      </c>
      <c r="J27" s="31" t="s">
        <v>456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46230.0</v>
      </c>
      <c r="B28" s="93"/>
      <c r="C28" s="84">
        <v>11210.4</v>
      </c>
      <c r="D28" s="85">
        <v>11210.4</v>
      </c>
      <c r="E28" s="49"/>
      <c r="F28" s="85">
        <v>70.0</v>
      </c>
      <c r="G28" s="113">
        <v>70.0</v>
      </c>
      <c r="H28" s="85">
        <v>160.14857142857142</v>
      </c>
      <c r="I28" s="96">
        <v>874.92</v>
      </c>
      <c r="J28" s="31" t="s">
        <v>452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46229.0</v>
      </c>
      <c r="B29" s="93"/>
      <c r="C29" s="84">
        <v>8977.0</v>
      </c>
      <c r="D29" s="85">
        <v>8977.0</v>
      </c>
      <c r="E29" s="49"/>
      <c r="F29" s="85">
        <v>49.0</v>
      </c>
      <c r="G29" s="113">
        <v>49.0</v>
      </c>
      <c r="H29" s="85">
        <v>183.20408163265307</v>
      </c>
      <c r="I29" s="96">
        <v>946.26</v>
      </c>
      <c r="J29" s="31" t="s">
        <v>457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46227.0</v>
      </c>
      <c r="B30" s="93"/>
      <c r="C30" s="84">
        <v>11194.75</v>
      </c>
      <c r="D30" s="85">
        <v>11194.75</v>
      </c>
      <c r="E30" s="49"/>
      <c r="F30" s="85">
        <v>71.0</v>
      </c>
      <c r="G30" s="113">
        <v>71.0</v>
      </c>
      <c r="H30" s="85">
        <v>157.67253521126761</v>
      </c>
      <c r="I30" s="96">
        <v>1246.65</v>
      </c>
      <c r="J30" s="31" t="s">
        <v>454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46226.0</v>
      </c>
      <c r="B31" s="93"/>
      <c r="C31" s="84">
        <v>9391.0</v>
      </c>
      <c r="D31" s="85">
        <v>9391.0</v>
      </c>
      <c r="E31" s="49"/>
      <c r="F31" s="85">
        <v>54.0</v>
      </c>
      <c r="G31" s="113">
        <v>54.0</v>
      </c>
      <c r="H31" s="85">
        <v>173.90740740740742</v>
      </c>
      <c r="I31" s="96">
        <v>0.0</v>
      </c>
      <c r="J31" s="31" t="s">
        <v>455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46225.0</v>
      </c>
      <c r="B32" s="93"/>
      <c r="C32" s="84">
        <v>8746.0</v>
      </c>
      <c r="D32" s="85">
        <v>8746.0</v>
      </c>
      <c r="E32" s="49"/>
      <c r="F32" s="85">
        <v>46.0</v>
      </c>
      <c r="G32" s="113">
        <v>46.0</v>
      </c>
      <c r="H32" s="85">
        <v>190.1304347826087</v>
      </c>
      <c r="I32" s="96">
        <v>213.19</v>
      </c>
      <c r="J32" s="31" t="s">
        <v>456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46224.0</v>
      </c>
      <c r="B33" s="93"/>
      <c r="C33" s="84">
        <v>13245.4</v>
      </c>
      <c r="D33" s="85">
        <v>13245.4</v>
      </c>
      <c r="E33" s="49"/>
      <c r="F33" s="85">
        <v>73.0</v>
      </c>
      <c r="G33" s="113">
        <v>73.0</v>
      </c>
      <c r="H33" s="85">
        <v>181.44383561643835</v>
      </c>
      <c r="I33" s="96">
        <v>361.43</v>
      </c>
      <c r="J33" s="31" t="s">
        <v>453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46223.0</v>
      </c>
      <c r="B34" s="93"/>
      <c r="C34" s="84">
        <v>7961.0</v>
      </c>
      <c r="D34" s="85">
        <v>7961.0</v>
      </c>
      <c r="E34" s="49"/>
      <c r="F34" s="85">
        <v>44.0</v>
      </c>
      <c r="G34" s="113">
        <v>44.0</v>
      </c>
      <c r="H34" s="85">
        <v>180.9318181818182</v>
      </c>
      <c r="I34" s="96">
        <v>559.39</v>
      </c>
      <c r="J34" s="31" t="s">
        <v>452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46222.0</v>
      </c>
      <c r="B35" s="93"/>
      <c r="C35" s="84">
        <v>7246.0</v>
      </c>
      <c r="D35" s="85">
        <v>7246.0</v>
      </c>
      <c r="E35" s="49"/>
      <c r="F35" s="85">
        <v>50.0</v>
      </c>
      <c r="G35" s="113">
        <v>50.0</v>
      </c>
      <c r="H35" s="85">
        <v>144.92</v>
      </c>
      <c r="I35" s="96">
        <v>1204.95</v>
      </c>
      <c r="J35" s="31" t="s">
        <v>457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46221.0</v>
      </c>
      <c r="B36" s="93"/>
      <c r="C36" s="84">
        <v>6120.6</v>
      </c>
      <c r="D36" s="85">
        <v>6120.6</v>
      </c>
      <c r="E36" s="49"/>
      <c r="F36" s="85">
        <v>49.0</v>
      </c>
      <c r="G36" s="113">
        <v>49.0</v>
      </c>
      <c r="H36" s="85">
        <v>124.91020408163266</v>
      </c>
      <c r="I36" s="96">
        <v>452.88</v>
      </c>
      <c r="J36" s="31" t="s">
        <v>451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46219.0</v>
      </c>
      <c r="B37" s="93"/>
      <c r="C37" s="84">
        <v>10168.8</v>
      </c>
      <c r="D37" s="85">
        <v>10168.8</v>
      </c>
      <c r="E37" s="49"/>
      <c r="F37" s="85">
        <v>58.0</v>
      </c>
      <c r="G37" s="113">
        <v>58.0</v>
      </c>
      <c r="H37" s="85">
        <v>175.32413793103447</v>
      </c>
      <c r="I37" s="96">
        <v>239.15</v>
      </c>
      <c r="J37" s="31" t="s">
        <v>455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46218.0</v>
      </c>
      <c r="B38" s="93"/>
      <c r="C38" s="84">
        <v>11866.9</v>
      </c>
      <c r="D38" s="85">
        <v>11866.9</v>
      </c>
      <c r="E38" s="49"/>
      <c r="F38" s="85">
        <v>67.0</v>
      </c>
      <c r="G38" s="113">
        <v>67.0</v>
      </c>
      <c r="H38" s="85">
        <v>177.11791044776118</v>
      </c>
      <c r="I38" s="96">
        <v>332.52</v>
      </c>
      <c r="J38" s="31" t="s">
        <v>456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46217.0</v>
      </c>
      <c r="B39" s="93"/>
      <c r="C39" s="84">
        <v>9061.6</v>
      </c>
      <c r="D39" s="85">
        <v>9061.6</v>
      </c>
      <c r="E39" s="49"/>
      <c r="F39" s="85">
        <v>48.0</v>
      </c>
      <c r="G39" s="113">
        <v>48.0</v>
      </c>
      <c r="H39" s="85">
        <v>188.78333333333333</v>
      </c>
      <c r="I39" s="96">
        <v>990.16</v>
      </c>
      <c r="J39" s="31" t="s">
        <v>453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46216.0</v>
      </c>
      <c r="B40" s="93"/>
      <c r="C40" s="84">
        <v>10893.75</v>
      </c>
      <c r="D40" s="85">
        <v>10893.75</v>
      </c>
      <c r="E40" s="49"/>
      <c r="F40" s="85">
        <v>63.0</v>
      </c>
      <c r="G40" s="113">
        <v>63.0</v>
      </c>
      <c r="H40" s="85">
        <v>172.91666666666666</v>
      </c>
      <c r="I40" s="96">
        <v>56.99</v>
      </c>
      <c r="J40" s="31" t="s">
        <v>452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46214.0</v>
      </c>
      <c r="B41" s="93"/>
      <c r="C41" s="84">
        <v>7659.6</v>
      </c>
      <c r="D41" s="85">
        <v>7659.6</v>
      </c>
      <c r="E41" s="49"/>
      <c r="F41" s="85">
        <v>49.0</v>
      </c>
      <c r="G41" s="113">
        <v>49.0</v>
      </c>
      <c r="H41" s="85">
        <v>156.31836734693877</v>
      </c>
      <c r="I41" s="96">
        <v>629.05</v>
      </c>
      <c r="J41" s="31" t="s">
        <v>451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46213.0</v>
      </c>
      <c r="B42" s="93"/>
      <c r="C42" s="84">
        <v>9619.0</v>
      </c>
      <c r="D42" s="85">
        <v>9619.0</v>
      </c>
      <c r="E42" s="49"/>
      <c r="F42" s="85">
        <v>55.0</v>
      </c>
      <c r="G42" s="113">
        <v>55.0</v>
      </c>
      <c r="H42" s="85">
        <v>174.8909090909091</v>
      </c>
      <c r="I42" s="96">
        <v>388.31</v>
      </c>
      <c r="J42" s="31" t="s">
        <v>454</v>
      </c>
      <c r="K42" s="3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46212.0</v>
      </c>
      <c r="B43" s="93"/>
      <c r="C43" s="84">
        <v>15198.4</v>
      </c>
      <c r="D43" s="85">
        <v>15198.4</v>
      </c>
      <c r="E43" s="49"/>
      <c r="F43" s="85">
        <v>68.0</v>
      </c>
      <c r="G43" s="113">
        <v>68.0</v>
      </c>
      <c r="H43" s="85">
        <v>223.50588235294117</v>
      </c>
      <c r="I43" s="96">
        <v>0.0</v>
      </c>
      <c r="J43" s="31" t="s">
        <v>455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46209.0</v>
      </c>
      <c r="B44" s="93"/>
      <c r="C44" s="84">
        <v>11110.0</v>
      </c>
      <c r="D44" s="85">
        <v>11110.0</v>
      </c>
      <c r="E44" s="49"/>
      <c r="F44" s="85">
        <v>69.0</v>
      </c>
      <c r="G44" s="113">
        <v>69.0</v>
      </c>
      <c r="H44" s="85">
        <v>161.0144927536232</v>
      </c>
      <c r="I44" s="96">
        <v>279.09</v>
      </c>
      <c r="J44" s="31" t="s">
        <v>452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46208.0</v>
      </c>
      <c r="B45" s="93"/>
      <c r="C45" s="84">
        <v>4705.0</v>
      </c>
      <c r="D45" s="85">
        <v>4705.0</v>
      </c>
      <c r="E45" s="49"/>
      <c r="F45" s="85">
        <v>36.0</v>
      </c>
      <c r="G45" s="113">
        <v>36.0</v>
      </c>
      <c r="H45" s="85">
        <v>130.69444444444446</v>
      </c>
      <c r="I45" s="96">
        <v>586.71</v>
      </c>
      <c r="J45" s="31" t="s">
        <v>457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46207.0</v>
      </c>
      <c r="B46" s="93"/>
      <c r="C46" s="84">
        <v>9356.0</v>
      </c>
      <c r="D46" s="85">
        <v>9356.0</v>
      </c>
      <c r="E46" s="49"/>
      <c r="F46" s="85">
        <v>61.0</v>
      </c>
      <c r="G46" s="113">
        <v>61.0</v>
      </c>
      <c r="H46" s="85">
        <v>153.37704918032787</v>
      </c>
      <c r="I46" s="96">
        <v>117.43</v>
      </c>
      <c r="J46" s="31" t="s">
        <v>451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46206.0</v>
      </c>
      <c r="B47" s="93"/>
      <c r="C47" s="84">
        <v>9560.4</v>
      </c>
      <c r="D47" s="85">
        <v>9560.4</v>
      </c>
      <c r="E47" s="49"/>
      <c r="F47" s="85">
        <v>56.0</v>
      </c>
      <c r="G47" s="113">
        <v>56.0</v>
      </c>
      <c r="H47" s="85">
        <v>170.72142857142856</v>
      </c>
      <c r="I47" s="96">
        <v>559.15</v>
      </c>
      <c r="J47" s="31" t="s">
        <v>454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46205.0</v>
      </c>
      <c r="B48" s="93"/>
      <c r="C48" s="84">
        <v>11457.0</v>
      </c>
      <c r="D48" s="85">
        <v>11457.0</v>
      </c>
      <c r="E48" s="49"/>
      <c r="F48" s="85">
        <v>56.0</v>
      </c>
      <c r="G48" s="113">
        <v>56.0</v>
      </c>
      <c r="H48" s="85">
        <v>204.58928571428572</v>
      </c>
      <c r="I48" s="96">
        <v>706.91</v>
      </c>
      <c r="J48" s="31" t="s">
        <v>455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46204.0</v>
      </c>
      <c r="B49" s="93"/>
      <c r="C49" s="84">
        <v>11377.0</v>
      </c>
      <c r="D49" s="85">
        <v>11377.0</v>
      </c>
      <c r="E49" s="49"/>
      <c r="F49" s="85">
        <v>59.0</v>
      </c>
      <c r="G49" s="113">
        <v>59.0</v>
      </c>
      <c r="H49" s="85">
        <v>192.83050847457628</v>
      </c>
      <c r="I49" s="96">
        <v>0.0</v>
      </c>
      <c r="J49" s="31" t="s">
        <v>456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46203.0</v>
      </c>
      <c r="B50" s="93"/>
      <c r="C50" s="84">
        <v>8154.8</v>
      </c>
      <c r="D50" s="85">
        <v>8154.8</v>
      </c>
      <c r="E50" s="49"/>
      <c r="F50" s="85">
        <v>53.0</v>
      </c>
      <c r="G50" s="113">
        <v>53.0</v>
      </c>
      <c r="H50" s="85">
        <v>153.86415094339623</v>
      </c>
      <c r="I50" s="96">
        <v>0.0</v>
      </c>
      <c r="J50" s="31" t="s">
        <v>453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46202.0</v>
      </c>
      <c r="B51" s="93"/>
      <c r="C51" s="84">
        <v>12112.0</v>
      </c>
      <c r="D51" s="85">
        <v>12112.0</v>
      </c>
      <c r="E51" s="49"/>
      <c r="F51" s="85">
        <v>59.0</v>
      </c>
      <c r="G51" s="113">
        <v>59.0</v>
      </c>
      <c r="H51" s="85">
        <v>205.28813559322035</v>
      </c>
      <c r="I51" s="96">
        <v>288.83</v>
      </c>
      <c r="J51" s="31" t="s">
        <v>452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46201.0</v>
      </c>
      <c r="B52" s="93"/>
      <c r="C52" s="84">
        <v>6015.2</v>
      </c>
      <c r="D52" s="85">
        <v>6015.2</v>
      </c>
      <c r="E52" s="49"/>
      <c r="F52" s="85">
        <v>39.0</v>
      </c>
      <c r="G52" s="113">
        <v>39.0</v>
      </c>
      <c r="H52" s="85">
        <v>154.23589743589744</v>
      </c>
      <c r="I52" s="96">
        <v>619.48</v>
      </c>
      <c r="J52" s="31" t="s">
        <v>457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46200.0</v>
      </c>
      <c r="B53" s="93"/>
      <c r="C53" s="84">
        <v>8038.2</v>
      </c>
      <c r="D53" s="85">
        <v>8038.2</v>
      </c>
      <c r="E53" s="49"/>
      <c r="F53" s="85">
        <v>55.0</v>
      </c>
      <c r="G53" s="113">
        <v>55.0</v>
      </c>
      <c r="H53" s="85">
        <v>146.14909090909092</v>
      </c>
      <c r="I53" s="96">
        <v>547.01</v>
      </c>
      <c r="J53" s="31" t="s">
        <v>451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46199.0</v>
      </c>
      <c r="B54" s="93"/>
      <c r="C54" s="84">
        <v>10580.0</v>
      </c>
      <c r="D54" s="85">
        <v>10580.0</v>
      </c>
      <c r="E54" s="49"/>
      <c r="F54" s="85">
        <v>60.0</v>
      </c>
      <c r="G54" s="113">
        <v>60.0</v>
      </c>
      <c r="H54" s="85">
        <v>176.33333333333334</v>
      </c>
      <c r="I54" s="96">
        <v>663.28</v>
      </c>
      <c r="J54" s="31" t="s">
        <v>454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46198.0</v>
      </c>
      <c r="B55" s="93"/>
      <c r="C55" s="84">
        <v>8662.0</v>
      </c>
      <c r="D55" s="85">
        <v>8662.0</v>
      </c>
      <c r="E55" s="49"/>
      <c r="F55" s="85">
        <v>55.0</v>
      </c>
      <c r="G55" s="113">
        <v>55.0</v>
      </c>
      <c r="H55" s="85">
        <v>157.4909090909091</v>
      </c>
      <c r="I55" s="96">
        <v>201.08</v>
      </c>
      <c r="J55" s="31" t="s">
        <v>455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46197.0</v>
      </c>
      <c r="B56" s="93"/>
      <c r="C56" s="84">
        <v>12300.0</v>
      </c>
      <c r="D56" s="85">
        <v>12300.0</v>
      </c>
      <c r="E56" s="49"/>
      <c r="F56" s="85">
        <v>70.0</v>
      </c>
      <c r="G56" s="113">
        <v>70.0</v>
      </c>
      <c r="H56" s="85">
        <v>175.71428571428572</v>
      </c>
      <c r="I56" s="96">
        <v>210.73</v>
      </c>
      <c r="J56" s="31" t="s">
        <v>456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46196.0</v>
      </c>
      <c r="B57" s="93"/>
      <c r="C57" s="84">
        <v>9056.4</v>
      </c>
      <c r="D57" s="85">
        <v>9056.4</v>
      </c>
      <c r="E57" s="49"/>
      <c r="F57" s="85">
        <v>58.0</v>
      </c>
      <c r="G57" s="113">
        <v>58.0</v>
      </c>
      <c r="H57" s="85">
        <v>156.1448275862069</v>
      </c>
      <c r="I57" s="96">
        <v>48.92</v>
      </c>
      <c r="J57" s="31" t="s">
        <v>453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46195.0</v>
      </c>
      <c r="B58" s="93"/>
      <c r="C58" s="84">
        <v>9766.0</v>
      </c>
      <c r="D58" s="85">
        <v>9766.0</v>
      </c>
      <c r="E58" s="49"/>
      <c r="F58" s="85">
        <v>56.0</v>
      </c>
      <c r="G58" s="113">
        <v>56.0</v>
      </c>
      <c r="H58" s="85">
        <v>174.39285714285714</v>
      </c>
      <c r="I58" s="96">
        <v>199.22</v>
      </c>
      <c r="J58" s="31" t="s">
        <v>452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46194.0</v>
      </c>
      <c r="B59" s="93"/>
      <c r="C59" s="84">
        <v>6431.2</v>
      </c>
      <c r="D59" s="85">
        <v>6431.2</v>
      </c>
      <c r="E59" s="49"/>
      <c r="F59" s="85">
        <v>42.0</v>
      </c>
      <c r="G59" s="113">
        <v>42.0</v>
      </c>
      <c r="H59" s="85">
        <v>153.1238095238095</v>
      </c>
      <c r="I59" s="96">
        <v>311.15</v>
      </c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46193.0</v>
      </c>
      <c r="B60" s="93"/>
      <c r="C60" s="84">
        <v>5684.8</v>
      </c>
      <c r="D60" s="85">
        <v>5684.8</v>
      </c>
      <c r="E60" s="49"/>
      <c r="F60" s="85">
        <v>42.0</v>
      </c>
      <c r="G60" s="113">
        <v>42.0</v>
      </c>
      <c r="H60" s="85">
        <v>135.35238095238097</v>
      </c>
      <c r="I60" s="96">
        <v>308.81</v>
      </c>
      <c r="J60" s="31" t="s">
        <v>451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46192.0</v>
      </c>
      <c r="B61" s="93"/>
      <c r="C61" s="84">
        <v>12680.6</v>
      </c>
      <c r="D61" s="85">
        <v>12680.6</v>
      </c>
      <c r="E61" s="49"/>
      <c r="F61" s="85">
        <v>73.0</v>
      </c>
      <c r="G61" s="113">
        <v>73.0</v>
      </c>
      <c r="H61" s="85">
        <v>173.7068493150685</v>
      </c>
      <c r="I61" s="96">
        <v>491.52</v>
      </c>
      <c r="J61" s="31" t="s">
        <v>454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46191.0</v>
      </c>
      <c r="B62" s="93"/>
      <c r="C62" s="84">
        <v>8427.6</v>
      </c>
      <c r="D62" s="85">
        <v>8427.6</v>
      </c>
      <c r="E62" s="49"/>
      <c r="F62" s="85">
        <v>56.0</v>
      </c>
      <c r="G62" s="113">
        <v>56.0</v>
      </c>
      <c r="H62" s="85">
        <v>150.49285714285716</v>
      </c>
      <c r="I62" s="96">
        <v>532.05</v>
      </c>
      <c r="J62" s="31" t="s">
        <v>455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46190.0</v>
      </c>
      <c r="B63" s="93"/>
      <c r="C63" s="84">
        <v>13209.8</v>
      </c>
      <c r="D63" s="85">
        <v>13209.8</v>
      </c>
      <c r="E63" s="49"/>
      <c r="F63" s="85">
        <v>72.0</v>
      </c>
      <c r="G63" s="113">
        <v>72.0</v>
      </c>
      <c r="H63" s="85">
        <v>183.46944444444443</v>
      </c>
      <c r="I63" s="96">
        <v>0.0</v>
      </c>
      <c r="J63" s="31" t="s">
        <v>456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46187.0</v>
      </c>
      <c r="B64" s="93"/>
      <c r="C64" s="84">
        <v>5130.2</v>
      </c>
      <c r="D64" s="85">
        <v>5130.2</v>
      </c>
      <c r="E64" s="49"/>
      <c r="F64" s="85">
        <v>41.0</v>
      </c>
      <c r="G64" s="113">
        <v>41.0</v>
      </c>
      <c r="H64" s="85">
        <v>125.12682926829268</v>
      </c>
      <c r="I64" s="96">
        <v>835.49</v>
      </c>
      <c r="J64" s="31" t="s">
        <v>457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92">
        <v>46186.0</v>
      </c>
      <c r="B65" s="93"/>
      <c r="C65" s="84">
        <v>8012.0</v>
      </c>
      <c r="D65" s="85">
        <v>8012.0</v>
      </c>
      <c r="E65" s="49"/>
      <c r="F65" s="85">
        <v>62.0</v>
      </c>
      <c r="G65" s="113">
        <v>62.0</v>
      </c>
      <c r="H65" s="85">
        <v>129.2258064516129</v>
      </c>
      <c r="I65" s="96">
        <v>980.13</v>
      </c>
      <c r="J65" s="31" t="s">
        <v>451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92">
        <v>46185.0</v>
      </c>
      <c r="B66" s="93"/>
      <c r="C66" s="84">
        <v>8214.9</v>
      </c>
      <c r="D66" s="85">
        <v>8214.9</v>
      </c>
      <c r="E66" s="49"/>
      <c r="F66" s="85">
        <v>48.0</v>
      </c>
      <c r="G66" s="113">
        <v>48.0</v>
      </c>
      <c r="H66" s="85">
        <v>171.14374999999998</v>
      </c>
      <c r="I66" s="96">
        <v>35.36</v>
      </c>
      <c r="J66" s="31" t="s">
        <v>454</v>
      </c>
      <c r="K66" s="52"/>
      <c r="L66" s="158" t="s">
        <v>483</v>
      </c>
      <c r="M66" s="158" t="s">
        <v>484</v>
      </c>
      <c r="N66" s="159">
        <v>0.22</v>
      </c>
      <c r="O66" s="52"/>
      <c r="P66" s="41">
        <v>327.0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92">
        <v>46184.0</v>
      </c>
      <c r="B67" s="93"/>
      <c r="C67" s="84">
        <v>11143.2</v>
      </c>
      <c r="D67" s="85">
        <v>11143.2</v>
      </c>
      <c r="E67" s="49"/>
      <c r="F67" s="85">
        <v>59.0</v>
      </c>
      <c r="G67" s="113">
        <v>59.0</v>
      </c>
      <c r="H67" s="85">
        <v>188.8677966101695</v>
      </c>
      <c r="I67" s="96">
        <v>149.09</v>
      </c>
      <c r="J67" s="31" t="s">
        <v>455</v>
      </c>
      <c r="K67" s="52"/>
      <c r="L67" s="158" t="s">
        <v>485</v>
      </c>
      <c r="M67" s="158" t="s">
        <v>484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92">
        <v>46183.0</v>
      </c>
      <c r="B68" s="93"/>
      <c r="C68" s="84">
        <v>8623.5</v>
      </c>
      <c r="D68" s="85">
        <v>8623.5</v>
      </c>
      <c r="E68" s="49"/>
      <c r="F68" s="85">
        <v>54.0</v>
      </c>
      <c r="G68" s="113">
        <v>54.0</v>
      </c>
      <c r="H68" s="85">
        <v>159.69444444444446</v>
      </c>
      <c r="I68" s="96">
        <v>36.6</v>
      </c>
      <c r="J68" s="31" t="s">
        <v>456</v>
      </c>
      <c r="K68" s="52"/>
      <c r="L68" s="158" t="s">
        <v>485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92">
        <v>46182.0</v>
      </c>
      <c r="B69" s="93"/>
      <c r="C69" s="84">
        <v>11987.0</v>
      </c>
      <c r="D69" s="85">
        <v>11987.0</v>
      </c>
      <c r="E69" s="49"/>
      <c r="F69" s="85">
        <v>63.0</v>
      </c>
      <c r="G69" s="113">
        <v>63.0</v>
      </c>
      <c r="H69" s="85">
        <v>190.26984126984127</v>
      </c>
      <c r="I69" s="96">
        <v>137.75</v>
      </c>
      <c r="J69" s="31" t="s">
        <v>453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92">
        <v>46181.0</v>
      </c>
      <c r="B70" s="93"/>
      <c r="C70" s="84">
        <v>8316.5</v>
      </c>
      <c r="D70" s="85">
        <v>8316.5</v>
      </c>
      <c r="E70" s="49"/>
      <c r="F70" s="85">
        <v>52.0</v>
      </c>
      <c r="G70" s="113">
        <v>52.0</v>
      </c>
      <c r="H70" s="85">
        <v>159.93269230769232</v>
      </c>
      <c r="I70" s="96">
        <v>384.22</v>
      </c>
      <c r="J70" s="31" t="s">
        <v>452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92">
        <v>46180.0</v>
      </c>
      <c r="B71" s="93"/>
      <c r="C71" s="84">
        <v>6278.6</v>
      </c>
      <c r="D71" s="85">
        <v>6278.6</v>
      </c>
      <c r="E71" s="49"/>
      <c r="F71" s="85">
        <v>46.0</v>
      </c>
      <c r="G71" s="113">
        <v>46.0</v>
      </c>
      <c r="H71" s="85">
        <v>136.4913043478261</v>
      </c>
      <c r="I71" s="96">
        <v>635.45</v>
      </c>
      <c r="J71" s="31" t="s">
        <v>457</v>
      </c>
      <c r="K71" s="52"/>
      <c r="L71" s="161"/>
      <c r="M71" s="87">
        <v>7.0</v>
      </c>
      <c r="N71" s="160" t="s">
        <v>501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46179.0</v>
      </c>
      <c r="B72" s="93"/>
      <c r="C72" s="84">
        <v>5211.0</v>
      </c>
      <c r="D72" s="85">
        <v>5211.0</v>
      </c>
      <c r="E72" s="49"/>
      <c r="F72" s="85">
        <v>39.0</v>
      </c>
      <c r="G72" s="113">
        <v>39.0</v>
      </c>
      <c r="H72" s="85">
        <v>133.6153846153846</v>
      </c>
      <c r="I72" s="96">
        <v>90.01</v>
      </c>
      <c r="J72" s="31" t="s">
        <v>451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46178.0</v>
      </c>
      <c r="B73" s="93"/>
      <c r="C73" s="84">
        <v>10677.7</v>
      </c>
      <c r="D73" s="85">
        <v>10677.7</v>
      </c>
      <c r="E73" s="49"/>
      <c r="F73" s="85">
        <v>64.0</v>
      </c>
      <c r="G73" s="113">
        <v>64.0</v>
      </c>
      <c r="H73" s="85">
        <v>166.8390625</v>
      </c>
      <c r="I73" s="96">
        <v>90.3</v>
      </c>
      <c r="J73" s="31" t="s">
        <v>454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46177.0</v>
      </c>
      <c r="B74" s="93"/>
      <c r="C74" s="84">
        <v>11178.3</v>
      </c>
      <c r="D74" s="85">
        <v>11178.3</v>
      </c>
      <c r="E74" s="49"/>
      <c r="F74" s="85">
        <v>63.0</v>
      </c>
      <c r="G74" s="113">
        <v>63.0</v>
      </c>
      <c r="H74" s="85">
        <v>177.4333333333333</v>
      </c>
      <c r="I74" s="96">
        <v>344.8</v>
      </c>
      <c r="J74" s="31" t="s">
        <v>455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5">
        <v>46172.0</v>
      </c>
      <c r="B75" s="84"/>
      <c r="C75" s="84">
        <v>9924.8</v>
      </c>
      <c r="D75" s="85">
        <v>9924.8</v>
      </c>
      <c r="E75" s="85"/>
      <c r="F75" s="85">
        <v>61.0</v>
      </c>
      <c r="G75" s="50">
        <v>61.0</v>
      </c>
      <c r="H75" s="178">
        <v>162.70163934426228</v>
      </c>
      <c r="I75" s="96">
        <v>98.42</v>
      </c>
      <c r="J75" s="31" t="s">
        <v>451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5">
        <v>46171.0</v>
      </c>
      <c r="B76" s="84"/>
      <c r="C76" s="84">
        <v>13022.2</v>
      </c>
      <c r="D76" s="85">
        <v>13022.2</v>
      </c>
      <c r="E76" s="85"/>
      <c r="F76" s="85">
        <v>80.0</v>
      </c>
      <c r="G76" s="50">
        <v>80.0</v>
      </c>
      <c r="H76" s="178">
        <v>162.7775</v>
      </c>
      <c r="I76" s="96">
        <v>1628.02</v>
      </c>
      <c r="J76" s="31" t="s">
        <v>454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5">
        <v>46170.0</v>
      </c>
      <c r="B77" s="84"/>
      <c r="C77" s="84">
        <v>9675.55</v>
      </c>
      <c r="D77" s="85">
        <v>9675.55</v>
      </c>
      <c r="E77" s="85"/>
      <c r="F77" s="85">
        <v>55.0</v>
      </c>
      <c r="G77" s="50">
        <v>55.0</v>
      </c>
      <c r="H77" s="178">
        <v>175.9190909090909</v>
      </c>
      <c r="I77" s="96">
        <v>305.25</v>
      </c>
      <c r="J77" s="31" t="s">
        <v>455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55">
        <v>46169.0</v>
      </c>
      <c r="B78" s="84"/>
      <c r="C78" s="84">
        <v>11778.5</v>
      </c>
      <c r="D78" s="85">
        <v>11778.5</v>
      </c>
      <c r="E78" s="85"/>
      <c r="F78" s="85">
        <v>68.0</v>
      </c>
      <c r="G78" s="50">
        <v>68.0</v>
      </c>
      <c r="H78" s="178">
        <v>173.21323529411765</v>
      </c>
      <c r="I78" s="96">
        <v>16.22</v>
      </c>
      <c r="J78" s="31" t="s">
        <v>456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55">
        <v>46168.0</v>
      </c>
      <c r="B79" s="84"/>
      <c r="C79" s="84">
        <v>10526.0</v>
      </c>
      <c r="D79" s="85">
        <v>10526.0</v>
      </c>
      <c r="E79" s="85"/>
      <c r="F79" s="85">
        <v>74.0</v>
      </c>
      <c r="G79" s="50">
        <v>74.0</v>
      </c>
      <c r="H79" s="178">
        <v>142.24324324324326</v>
      </c>
      <c r="I79" s="96">
        <v>447.02</v>
      </c>
      <c r="J79" s="31" t="s">
        <v>453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55">
        <v>46166.0</v>
      </c>
      <c r="B80" s="84"/>
      <c r="C80" s="84">
        <v>6534.6</v>
      </c>
      <c r="D80" s="85">
        <v>6534.6</v>
      </c>
      <c r="E80" s="85"/>
      <c r="F80" s="85">
        <v>42.0</v>
      </c>
      <c r="G80" s="50">
        <v>42.0</v>
      </c>
      <c r="H80" s="178">
        <v>155.5857142857143</v>
      </c>
      <c r="I80" s="96">
        <v>88.18</v>
      </c>
      <c r="J80" s="31" t="s">
        <v>457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55">
        <v>46165.0</v>
      </c>
      <c r="B81" s="84"/>
      <c r="C81" s="84">
        <v>7646.8</v>
      </c>
      <c r="D81" s="85">
        <v>7646.8</v>
      </c>
      <c r="E81" s="85"/>
      <c r="F81" s="85">
        <v>60.0</v>
      </c>
      <c r="G81" s="50">
        <v>60.0</v>
      </c>
      <c r="H81" s="178">
        <v>127.44666666666667</v>
      </c>
      <c r="I81" s="96">
        <v>166.01</v>
      </c>
      <c r="J81" s="31" t="s">
        <v>451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55">
        <v>46164.0</v>
      </c>
      <c r="B82" s="47"/>
      <c r="C82" s="47">
        <v>14781.3</v>
      </c>
      <c r="D82" s="48">
        <v>14781.3</v>
      </c>
      <c r="E82" s="48"/>
      <c r="F82" s="85">
        <v>81.0</v>
      </c>
      <c r="G82" s="50">
        <v>81.0</v>
      </c>
      <c r="H82" s="178">
        <v>182.48518518518517</v>
      </c>
      <c r="I82" s="96">
        <v>1917.02</v>
      </c>
      <c r="J82" s="31" t="s">
        <v>454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55">
        <v>46163.0</v>
      </c>
      <c r="B83" s="84"/>
      <c r="C83" s="84">
        <v>7933.5</v>
      </c>
      <c r="D83" s="85">
        <v>7933.5</v>
      </c>
      <c r="E83" s="85"/>
      <c r="F83" s="85">
        <v>50.0</v>
      </c>
      <c r="G83" s="50">
        <v>50.0</v>
      </c>
      <c r="H83" s="178">
        <v>158.67</v>
      </c>
      <c r="I83" s="96">
        <v>1156.03</v>
      </c>
      <c r="J83" s="31" t="s">
        <v>455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55">
        <v>46162.0</v>
      </c>
      <c r="B84" s="47"/>
      <c r="C84" s="47">
        <v>10519.8</v>
      </c>
      <c r="D84" s="48">
        <v>10519.8</v>
      </c>
      <c r="E84" s="48"/>
      <c r="F84" s="85">
        <v>60.0</v>
      </c>
      <c r="G84" s="54">
        <v>60.0</v>
      </c>
      <c r="H84" s="178">
        <v>175.32999999999998</v>
      </c>
      <c r="I84" s="96">
        <v>346.41</v>
      </c>
      <c r="J84" s="31" t="s">
        <v>456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55">
        <v>46161.0</v>
      </c>
      <c r="B85" s="47"/>
      <c r="C85" s="47">
        <v>8345.6</v>
      </c>
      <c r="D85" s="48">
        <v>8345.6</v>
      </c>
      <c r="E85" s="48"/>
      <c r="F85" s="85">
        <v>54.0</v>
      </c>
      <c r="G85" s="54">
        <v>54.0</v>
      </c>
      <c r="H85" s="178">
        <v>154.54814814814816</v>
      </c>
      <c r="I85" s="96">
        <v>247.81</v>
      </c>
      <c r="J85" s="31" t="s">
        <v>453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55">
        <v>46160.0</v>
      </c>
      <c r="B86" s="47"/>
      <c r="C86" s="47">
        <v>9068.0</v>
      </c>
      <c r="D86" s="48">
        <v>9068.0</v>
      </c>
      <c r="E86" s="48"/>
      <c r="F86" s="85">
        <v>48.0</v>
      </c>
      <c r="G86" s="54">
        <v>48.0</v>
      </c>
      <c r="H86" s="178">
        <v>188.91666666666666</v>
      </c>
      <c r="I86" s="96">
        <v>188.09</v>
      </c>
      <c r="J86" s="31" t="s">
        <v>452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55">
        <v>46158.0</v>
      </c>
      <c r="B87" s="47"/>
      <c r="C87" s="47">
        <v>10896.8</v>
      </c>
      <c r="D87" s="48">
        <v>10896.8</v>
      </c>
      <c r="E87" s="48"/>
      <c r="F87" s="85">
        <v>64.0</v>
      </c>
      <c r="G87" s="54">
        <v>64.0</v>
      </c>
      <c r="H87" s="178">
        <v>170.2625</v>
      </c>
      <c r="I87" s="96">
        <v>0.0</v>
      </c>
      <c r="J87" s="31" t="s">
        <v>451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55">
        <v>46155.0</v>
      </c>
      <c r="B88" s="47"/>
      <c r="C88" s="47">
        <v>8911.5</v>
      </c>
      <c r="D88" s="48">
        <v>8911.5</v>
      </c>
      <c r="E88" s="48"/>
      <c r="F88" s="85">
        <v>59.0</v>
      </c>
      <c r="G88" s="54">
        <v>59.0</v>
      </c>
      <c r="H88" s="178">
        <v>151.04237288135593</v>
      </c>
      <c r="I88" s="96">
        <v>453.64</v>
      </c>
      <c r="J88" s="31" t="s">
        <v>456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55">
        <v>46154.0</v>
      </c>
      <c r="B89" s="47"/>
      <c r="C89" s="47">
        <v>9620.0</v>
      </c>
      <c r="D89" s="48">
        <v>9620.0</v>
      </c>
      <c r="E89" s="48"/>
      <c r="F89" s="85">
        <v>61.0</v>
      </c>
      <c r="G89" s="54">
        <v>61.0</v>
      </c>
      <c r="H89" s="178">
        <v>157.70491803278688</v>
      </c>
      <c r="I89" s="96">
        <v>0.0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55">
        <v>46153.0</v>
      </c>
      <c r="B90" s="47"/>
      <c r="C90" s="47">
        <v>7660.9</v>
      </c>
      <c r="D90" s="48">
        <v>7660.9</v>
      </c>
      <c r="E90" s="48"/>
      <c r="F90" s="85">
        <v>53.0</v>
      </c>
      <c r="G90" s="54">
        <v>53.0</v>
      </c>
      <c r="H90" s="178">
        <v>144.5452830188679</v>
      </c>
      <c r="I90" s="96">
        <v>125.46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55">
        <v>46151.0</v>
      </c>
      <c r="B91" s="47"/>
      <c r="C91" s="47">
        <v>10123.3</v>
      </c>
      <c r="D91" s="48">
        <v>10123.3</v>
      </c>
      <c r="E91" s="48"/>
      <c r="F91" s="85">
        <v>72.0</v>
      </c>
      <c r="G91" s="54">
        <v>72.0</v>
      </c>
      <c r="H91" s="178">
        <v>140.6013888888889</v>
      </c>
      <c r="I91" s="96">
        <v>424.8</v>
      </c>
      <c r="J91" s="31" t="s">
        <v>451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55">
        <v>46150.0</v>
      </c>
      <c r="B92" s="47"/>
      <c r="C92" s="47">
        <v>13340.15</v>
      </c>
      <c r="D92" s="48">
        <v>13340.15</v>
      </c>
      <c r="E92" s="48"/>
      <c r="F92" s="85">
        <v>76.0</v>
      </c>
      <c r="G92" s="54">
        <v>76.0</v>
      </c>
      <c r="H92" s="178">
        <v>175.5282894736842</v>
      </c>
      <c r="I92" s="96">
        <v>458.95</v>
      </c>
      <c r="J92" s="31" t="s">
        <v>454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55">
        <v>46149.0</v>
      </c>
      <c r="B93" s="47"/>
      <c r="C93" s="47">
        <v>10965.9</v>
      </c>
      <c r="D93" s="48">
        <v>10965.9</v>
      </c>
      <c r="E93" s="48"/>
      <c r="F93" s="85">
        <v>65.0</v>
      </c>
      <c r="G93" s="54">
        <v>65.0</v>
      </c>
      <c r="H93" s="178">
        <v>168.70615384615385</v>
      </c>
      <c r="I93" s="96">
        <v>562.42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55">
        <v>46147.0</v>
      </c>
      <c r="B94" s="47"/>
      <c r="C94" s="47">
        <v>8180.6</v>
      </c>
      <c r="D94" s="48">
        <v>8180.6</v>
      </c>
      <c r="E94" s="48"/>
      <c r="F94" s="85">
        <v>66.0</v>
      </c>
      <c r="G94" s="54">
        <v>66.0</v>
      </c>
      <c r="H94" s="178">
        <v>123.94848484848485</v>
      </c>
      <c r="I94" s="96">
        <v>797.99</v>
      </c>
      <c r="J94" s="31" t="s">
        <v>453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55">
        <v>46146.0</v>
      </c>
      <c r="B95" s="47"/>
      <c r="C95" s="47">
        <v>12182.1</v>
      </c>
      <c r="D95" s="48">
        <v>12182.1</v>
      </c>
      <c r="E95" s="48"/>
      <c r="F95" s="85">
        <v>61.0</v>
      </c>
      <c r="G95" s="54">
        <v>61.0</v>
      </c>
      <c r="H95" s="178">
        <v>199.7065573770492</v>
      </c>
      <c r="I95" s="96">
        <v>175.24</v>
      </c>
      <c r="J95" s="31" t="s">
        <v>452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2">
        <v>46145.0</v>
      </c>
      <c r="B96" s="93"/>
      <c r="C96" s="84">
        <v>4207.2</v>
      </c>
      <c r="D96" s="85">
        <v>4207.2</v>
      </c>
      <c r="E96" s="49"/>
      <c r="F96" s="85">
        <v>29.0</v>
      </c>
      <c r="G96" s="113">
        <v>29.0</v>
      </c>
      <c r="H96" s="85">
        <v>145.0758620689655</v>
      </c>
      <c r="I96" s="96">
        <v>393.9</v>
      </c>
      <c r="J96" s="31" t="s">
        <v>457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2">
        <v>46144.0</v>
      </c>
      <c r="B97" s="93"/>
      <c r="C97" s="84">
        <v>6640.3</v>
      </c>
      <c r="D97" s="85">
        <v>6640.3</v>
      </c>
      <c r="E97" s="49"/>
      <c r="F97" s="85">
        <v>55.0</v>
      </c>
      <c r="G97" s="113">
        <v>55.0</v>
      </c>
      <c r="H97" s="85">
        <v>120.73272727272727</v>
      </c>
      <c r="I97" s="96">
        <v>0.0</v>
      </c>
      <c r="J97" s="31" t="s">
        <v>451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2">
        <v>46143.0</v>
      </c>
      <c r="B98" s="93"/>
      <c r="C98" s="84">
        <v>9546.6</v>
      </c>
      <c r="D98" s="85">
        <v>9546.6</v>
      </c>
      <c r="E98" s="49"/>
      <c r="F98" s="85">
        <v>68.0</v>
      </c>
      <c r="G98" s="113">
        <v>68.0</v>
      </c>
      <c r="H98" s="85">
        <v>140.39117647058825</v>
      </c>
      <c r="I98" s="96">
        <v>0.0</v>
      </c>
      <c r="J98" s="31" t="s">
        <v>454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55">
        <v>46142.0</v>
      </c>
      <c r="B99" s="47"/>
      <c r="C99" s="47">
        <v>12286.7</v>
      </c>
      <c r="D99" s="48">
        <v>12286.7</v>
      </c>
      <c r="E99" s="48"/>
      <c r="F99" s="85">
        <v>72.0</v>
      </c>
      <c r="G99" s="50">
        <v>72.0</v>
      </c>
      <c r="H99" s="178">
        <v>170.6486111111111</v>
      </c>
      <c r="I99" s="96">
        <v>294.99</v>
      </c>
      <c r="J99" s="31" t="s">
        <v>455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46">
        <v>46141.0</v>
      </c>
      <c r="B100" s="47"/>
      <c r="C100" s="47">
        <v>11353.55</v>
      </c>
      <c r="D100" s="48">
        <v>11353.55</v>
      </c>
      <c r="E100" s="48"/>
      <c r="F100" s="85">
        <v>52.0</v>
      </c>
      <c r="G100" s="50">
        <v>52.0</v>
      </c>
      <c r="H100" s="178">
        <v>218.33749999999998</v>
      </c>
      <c r="I100" s="96">
        <v>29.29</v>
      </c>
      <c r="J100" s="31" t="s">
        <v>456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46">
        <v>46140.0</v>
      </c>
      <c r="B101" s="47"/>
      <c r="C101" s="47">
        <v>9247.05</v>
      </c>
      <c r="D101" s="48">
        <v>9247.05</v>
      </c>
      <c r="E101" s="48"/>
      <c r="F101" s="85">
        <v>58.0</v>
      </c>
      <c r="G101" s="50">
        <v>58.0</v>
      </c>
      <c r="H101" s="178">
        <v>159.43189655172412</v>
      </c>
      <c r="I101" s="96">
        <v>1179.58</v>
      </c>
      <c r="J101" s="31" t="s">
        <v>453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46">
        <v>46139.0</v>
      </c>
      <c r="B102" s="47"/>
      <c r="C102" s="47">
        <v>10017.4</v>
      </c>
      <c r="D102" s="48">
        <v>10017.4</v>
      </c>
      <c r="E102" s="48"/>
      <c r="F102" s="85">
        <v>57.0</v>
      </c>
      <c r="G102" s="50">
        <v>57.0</v>
      </c>
      <c r="H102" s="178">
        <v>175.7438596491228</v>
      </c>
      <c r="I102" s="96">
        <v>410.92</v>
      </c>
      <c r="J102" s="31" t="s">
        <v>452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46">
        <v>46138.0</v>
      </c>
      <c r="B103" s="47"/>
      <c r="C103" s="47">
        <v>5438.8</v>
      </c>
      <c r="D103" s="48">
        <v>5438.8</v>
      </c>
      <c r="E103" s="48"/>
      <c r="F103" s="85">
        <v>46.0</v>
      </c>
      <c r="G103" s="50">
        <v>46.0</v>
      </c>
      <c r="H103" s="178">
        <v>118.23478260869565</v>
      </c>
      <c r="I103" s="96">
        <v>1918.94</v>
      </c>
      <c r="J103" s="31" t="s">
        <v>457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55">
        <v>46137.0</v>
      </c>
      <c r="B104" s="47"/>
      <c r="C104" s="47">
        <v>5045.4</v>
      </c>
      <c r="D104" s="48">
        <v>5045.4</v>
      </c>
      <c r="E104" s="48"/>
      <c r="F104" s="85">
        <v>41.0</v>
      </c>
      <c r="G104" s="50">
        <v>41.0</v>
      </c>
      <c r="H104" s="178">
        <v>123.05853658536584</v>
      </c>
      <c r="I104" s="96">
        <v>23.4</v>
      </c>
      <c r="J104" s="31" t="s">
        <v>451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46">
        <v>46136.0</v>
      </c>
      <c r="B105" s="47"/>
      <c r="C105" s="47">
        <v>9600.5</v>
      </c>
      <c r="D105" s="48">
        <v>9600.5</v>
      </c>
      <c r="E105" s="48"/>
      <c r="F105" s="85">
        <v>59.0</v>
      </c>
      <c r="G105" s="50">
        <v>59.0</v>
      </c>
      <c r="H105" s="178">
        <v>162.72033898305085</v>
      </c>
      <c r="I105" s="96">
        <v>230.82</v>
      </c>
      <c r="J105" s="31" t="s">
        <v>454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46">
        <v>46134.0</v>
      </c>
      <c r="B106" s="47"/>
      <c r="C106" s="47">
        <v>346.0</v>
      </c>
      <c r="D106" s="48">
        <v>346.0</v>
      </c>
      <c r="E106" s="48"/>
      <c r="F106" s="85">
        <v>0.0</v>
      </c>
      <c r="G106" s="50"/>
      <c r="H106" s="183"/>
      <c r="I106" s="96">
        <v>265.71</v>
      </c>
      <c r="J106" s="31" t="s">
        <v>456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46">
        <v>46133.0</v>
      </c>
      <c r="B107" s="47"/>
      <c r="C107" s="47">
        <v>9280.0</v>
      </c>
      <c r="D107" s="48">
        <v>9280.0</v>
      </c>
      <c r="E107" s="48"/>
      <c r="F107" s="85">
        <v>47.0</v>
      </c>
      <c r="G107" s="50">
        <v>47.0</v>
      </c>
      <c r="H107" s="178">
        <v>197.4468085106383</v>
      </c>
      <c r="I107" s="96">
        <v>72.53</v>
      </c>
      <c r="J107" s="31" t="s">
        <v>453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46">
        <v>46132.0</v>
      </c>
      <c r="B108" s="47"/>
      <c r="C108" s="47">
        <v>10416.5</v>
      </c>
      <c r="D108" s="48">
        <v>10416.5</v>
      </c>
      <c r="E108" s="48"/>
      <c r="F108" s="85">
        <v>58.0</v>
      </c>
      <c r="G108" s="50">
        <v>58.0</v>
      </c>
      <c r="H108" s="178">
        <v>179.5948275862069</v>
      </c>
      <c r="I108" s="96">
        <v>0.0</v>
      </c>
      <c r="J108" s="31" t="s">
        <v>452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46">
        <v>46131.0</v>
      </c>
      <c r="B109" s="47"/>
      <c r="C109" s="47">
        <v>3206.4</v>
      </c>
      <c r="D109" s="48">
        <v>3206.4</v>
      </c>
      <c r="E109" s="48"/>
      <c r="F109" s="85">
        <v>32.0</v>
      </c>
      <c r="G109" s="50">
        <v>32.0</v>
      </c>
      <c r="H109" s="178">
        <v>100.2</v>
      </c>
      <c r="I109" s="96">
        <v>102.8</v>
      </c>
      <c r="J109" s="31" t="s">
        <v>457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46">
        <v>46130.0</v>
      </c>
      <c r="B110" s="47"/>
      <c r="C110" s="47">
        <v>3177.4</v>
      </c>
      <c r="D110" s="48">
        <v>3177.4</v>
      </c>
      <c r="E110" s="48"/>
      <c r="F110" s="85">
        <v>40.0</v>
      </c>
      <c r="G110" s="50">
        <v>40.0</v>
      </c>
      <c r="H110" s="178">
        <v>79.435</v>
      </c>
      <c r="I110" s="96">
        <v>0.0</v>
      </c>
      <c r="J110" s="31" t="s">
        <v>451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46">
        <v>46129.0</v>
      </c>
      <c r="B111" s="47"/>
      <c r="C111" s="47">
        <v>3613.3</v>
      </c>
      <c r="D111" s="48">
        <v>3613.3</v>
      </c>
      <c r="E111" s="48"/>
      <c r="F111" s="85">
        <v>31.0</v>
      </c>
      <c r="G111" s="50">
        <v>31.0</v>
      </c>
      <c r="H111" s="178">
        <v>116.55806451612904</v>
      </c>
      <c r="I111" s="96">
        <v>219.34</v>
      </c>
      <c r="J111" s="31" t="s">
        <v>454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46">
        <v>46128.0</v>
      </c>
      <c r="B112" s="47"/>
      <c r="C112" s="47">
        <v>8552.5</v>
      </c>
      <c r="D112" s="48">
        <v>8552.5</v>
      </c>
      <c r="E112" s="48"/>
      <c r="F112" s="85">
        <v>49.0</v>
      </c>
      <c r="G112" s="50">
        <v>49.0</v>
      </c>
      <c r="H112" s="178">
        <v>174.5408163265306</v>
      </c>
      <c r="I112" s="96">
        <v>406.18</v>
      </c>
      <c r="J112" s="31" t="s">
        <v>455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46">
        <v>46127.0</v>
      </c>
      <c r="B113" s="47"/>
      <c r="C113" s="47">
        <v>6262.2</v>
      </c>
      <c r="D113" s="48">
        <v>6262.2</v>
      </c>
      <c r="E113" s="48"/>
      <c r="F113" s="85">
        <v>44.0</v>
      </c>
      <c r="G113" s="54">
        <v>44.0</v>
      </c>
      <c r="H113" s="178">
        <v>142.32272727272726</v>
      </c>
      <c r="I113" s="96">
        <v>493.43</v>
      </c>
      <c r="J113" s="31" t="s">
        <v>456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46">
        <v>46126.0</v>
      </c>
      <c r="B114" s="47"/>
      <c r="C114" s="47">
        <v>8886.5</v>
      </c>
      <c r="D114" s="48">
        <v>8886.5</v>
      </c>
      <c r="E114" s="48"/>
      <c r="F114" s="85">
        <v>56.0</v>
      </c>
      <c r="G114" s="54">
        <v>56.0</v>
      </c>
      <c r="H114" s="178">
        <v>158.6875</v>
      </c>
      <c r="I114" s="96">
        <v>0.0</v>
      </c>
      <c r="J114" s="31" t="s">
        <v>453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46">
        <v>46125.0</v>
      </c>
      <c r="B115" s="47"/>
      <c r="C115" s="47">
        <v>7951.5</v>
      </c>
      <c r="D115" s="48">
        <v>7951.5</v>
      </c>
      <c r="E115" s="48"/>
      <c r="F115" s="85">
        <v>46.0</v>
      </c>
      <c r="G115" s="54">
        <v>46.0</v>
      </c>
      <c r="H115" s="178">
        <v>172.8586956521739</v>
      </c>
      <c r="I115" s="96">
        <v>0.0</v>
      </c>
      <c r="J115" s="31" t="s">
        <v>452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46">
        <v>46124.0</v>
      </c>
      <c r="B116" s="47"/>
      <c r="C116" s="47">
        <v>2178.0</v>
      </c>
      <c r="D116" s="48">
        <v>2178.0</v>
      </c>
      <c r="E116" s="48"/>
      <c r="F116" s="85">
        <v>16.0</v>
      </c>
      <c r="G116" s="50">
        <v>16.0</v>
      </c>
      <c r="H116" s="178">
        <v>136.125</v>
      </c>
      <c r="I116" s="96">
        <v>155.94</v>
      </c>
      <c r="J116" s="31" t="s">
        <v>457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46">
        <v>46121.0</v>
      </c>
      <c r="B117" s="47"/>
      <c r="C117" s="47">
        <v>8102.55</v>
      </c>
      <c r="D117" s="48">
        <v>8102.55</v>
      </c>
      <c r="E117" s="48"/>
      <c r="F117" s="85">
        <v>43.0</v>
      </c>
      <c r="G117" s="50">
        <v>43.0</v>
      </c>
      <c r="H117" s="178">
        <v>188.4313953488372</v>
      </c>
      <c r="I117" s="96">
        <v>4490.49</v>
      </c>
      <c r="J117" s="31" t="s">
        <v>455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46">
        <v>46120.0</v>
      </c>
      <c r="B118" s="47"/>
      <c r="C118" s="47">
        <v>8343.15</v>
      </c>
      <c r="D118" s="48">
        <v>8343.15</v>
      </c>
      <c r="E118" s="48"/>
      <c r="F118" s="85">
        <v>44.0</v>
      </c>
      <c r="G118" s="50">
        <v>44.0</v>
      </c>
      <c r="H118" s="178">
        <v>189.61704545454543</v>
      </c>
      <c r="I118" s="96">
        <v>0.0</v>
      </c>
      <c r="J118" s="31" t="s">
        <v>456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46">
        <v>46119.0</v>
      </c>
      <c r="B119" s="47"/>
      <c r="C119" s="47">
        <v>5841.0</v>
      </c>
      <c r="D119" s="48">
        <v>5841.0</v>
      </c>
      <c r="E119" s="48"/>
      <c r="F119" s="85">
        <v>36.0</v>
      </c>
      <c r="G119" s="50">
        <v>36.0</v>
      </c>
      <c r="H119" s="178">
        <v>162.25</v>
      </c>
      <c r="I119" s="96">
        <v>0.0</v>
      </c>
      <c r="J119" s="31" t="s">
        <v>453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46">
        <v>46118.0</v>
      </c>
      <c r="B120" s="47"/>
      <c r="C120" s="47">
        <v>6705.0</v>
      </c>
      <c r="D120" s="48">
        <v>6705.0</v>
      </c>
      <c r="E120" s="48"/>
      <c r="F120" s="85">
        <v>63.0</v>
      </c>
      <c r="G120" s="50">
        <v>63.0</v>
      </c>
      <c r="H120" s="178">
        <v>106.42857142857143</v>
      </c>
      <c r="I120" s="96">
        <v>0.0</v>
      </c>
      <c r="J120" s="31" t="s">
        <v>452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46">
        <v>46117.0</v>
      </c>
      <c r="B121" s="47"/>
      <c r="C121" s="47">
        <v>1702.0</v>
      </c>
      <c r="D121" s="48">
        <v>1702.0</v>
      </c>
      <c r="E121" s="48"/>
      <c r="F121" s="85">
        <v>9.0</v>
      </c>
      <c r="G121" s="50">
        <v>9.0</v>
      </c>
      <c r="H121" s="178">
        <v>189.11111111111111</v>
      </c>
      <c r="I121" s="96">
        <v>0.0</v>
      </c>
      <c r="J121" s="31" t="s">
        <v>457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49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49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49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49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49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49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49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49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49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49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49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49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49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49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49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49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49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49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49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49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49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49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49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49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49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49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49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49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49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49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49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49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49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49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49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49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49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49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49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49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49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49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49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49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49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49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49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49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49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49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49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49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49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49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49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49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49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49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49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49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49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49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49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49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49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49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49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49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49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28.0</v>
      </c>
      <c r="C1" s="205" t="s">
        <v>255</v>
      </c>
      <c r="D1" s="206">
        <v>46125.0</v>
      </c>
      <c r="E1" s="207" t="s">
        <v>261</v>
      </c>
      <c r="F1" s="208" t="s">
        <v>449</v>
      </c>
      <c r="G1" s="209" t="s">
        <v>265</v>
      </c>
      <c r="H1" s="208" t="s">
        <v>458</v>
      </c>
      <c r="I1" s="27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7649.051351351353</v>
      </c>
      <c r="D2" s="33">
        <v>7753.832876712331</v>
      </c>
      <c r="E2" s="33"/>
      <c r="F2" s="33">
        <v>45.54054054054054</v>
      </c>
      <c r="G2" s="34">
        <v>46.16438356164384</v>
      </c>
      <c r="H2" s="35">
        <v>168.7257573603461</v>
      </c>
      <c r="I2" s="36">
        <v>600.6700000000001</v>
      </c>
      <c r="J2" s="28"/>
      <c r="K2" s="37">
        <f>SUM(L2:Q2)</f>
        <v>0</v>
      </c>
      <c r="L2" s="38"/>
      <c r="M2" s="39"/>
      <c r="N2" s="38"/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1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94"/>
      <c r="I4" s="96">
        <v>274.61</v>
      </c>
      <c r="J4" s="31" t="s">
        <v>457</v>
      </c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46255.0</v>
      </c>
      <c r="B5" s="93"/>
      <c r="C5" s="84">
        <v>4863.4</v>
      </c>
      <c r="D5" s="85">
        <v>4863.4</v>
      </c>
      <c r="E5" s="49"/>
      <c r="F5" s="85">
        <v>37.0</v>
      </c>
      <c r="G5" s="113">
        <v>37.0</v>
      </c>
      <c r="H5" s="113">
        <v>131.44324324324324</v>
      </c>
      <c r="I5" s="96">
        <v>99.98</v>
      </c>
      <c r="J5" s="31" t="s">
        <v>454</v>
      </c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46254.0</v>
      </c>
      <c r="B6" s="93"/>
      <c r="C6" s="84">
        <v>9879.4</v>
      </c>
      <c r="D6" s="85">
        <v>9879.4</v>
      </c>
      <c r="E6" s="49"/>
      <c r="F6" s="85">
        <v>59.0</v>
      </c>
      <c r="G6" s="113">
        <v>59.0</v>
      </c>
      <c r="H6" s="113">
        <v>167.44745762711864</v>
      </c>
      <c r="I6" s="96">
        <v>226.92</v>
      </c>
      <c r="J6" s="31" t="s">
        <v>455</v>
      </c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46253.0</v>
      </c>
      <c r="B7" s="93"/>
      <c r="C7" s="84">
        <v>8762.0</v>
      </c>
      <c r="D7" s="85">
        <v>8762.0</v>
      </c>
      <c r="E7" s="49"/>
      <c r="F7" s="85">
        <v>55.0</v>
      </c>
      <c r="G7" s="113">
        <v>55.0</v>
      </c>
      <c r="H7" s="113">
        <v>159.3090909090909</v>
      </c>
      <c r="I7" s="96">
        <v>218.04</v>
      </c>
      <c r="J7" s="31" t="s">
        <v>456</v>
      </c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46252.0</v>
      </c>
      <c r="B8" s="93"/>
      <c r="C8" s="84">
        <v>9134.0</v>
      </c>
      <c r="D8" s="85">
        <v>9134.0</v>
      </c>
      <c r="E8" s="49"/>
      <c r="F8" s="85">
        <v>61.0</v>
      </c>
      <c r="G8" s="113">
        <v>61.0</v>
      </c>
      <c r="H8" s="113">
        <v>149.7377049180328</v>
      </c>
      <c r="I8" s="96">
        <v>3631.52</v>
      </c>
      <c r="J8" s="31" t="s">
        <v>453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46251.0</v>
      </c>
      <c r="B9" s="93"/>
      <c r="C9" s="84">
        <v>7428.0</v>
      </c>
      <c r="D9" s="85">
        <v>7428.0</v>
      </c>
      <c r="E9" s="49"/>
      <c r="F9" s="85">
        <v>46.0</v>
      </c>
      <c r="G9" s="113">
        <v>46.0</v>
      </c>
      <c r="H9" s="113">
        <v>161.47826086956522</v>
      </c>
      <c r="I9" s="96">
        <v>251.64</v>
      </c>
      <c r="J9" s="31" t="s">
        <v>452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46248.0</v>
      </c>
      <c r="B10" s="93"/>
      <c r="C10" s="84">
        <v>6451.8</v>
      </c>
      <c r="D10" s="85">
        <v>6451.8</v>
      </c>
      <c r="E10" s="49"/>
      <c r="F10" s="85">
        <v>37.0</v>
      </c>
      <c r="G10" s="113">
        <v>37.0</v>
      </c>
      <c r="H10" s="113">
        <v>174.37297297297297</v>
      </c>
      <c r="I10" s="96">
        <v>98.04</v>
      </c>
      <c r="J10" s="31" t="s">
        <v>454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46247.0</v>
      </c>
      <c r="B11" s="93"/>
      <c r="C11" s="84">
        <v>8170.0</v>
      </c>
      <c r="D11" s="85">
        <v>8170.0</v>
      </c>
      <c r="E11" s="49"/>
      <c r="F11" s="85">
        <v>47.0</v>
      </c>
      <c r="G11" s="113">
        <v>47.0</v>
      </c>
      <c r="H11" s="113">
        <v>173.82978723404256</v>
      </c>
      <c r="I11" s="96">
        <v>91.68</v>
      </c>
      <c r="J11" s="31" t="s">
        <v>455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46245.0</v>
      </c>
      <c r="B12" s="93"/>
      <c r="C12" s="84">
        <v>6375.4</v>
      </c>
      <c r="D12" s="85">
        <v>6375.4</v>
      </c>
      <c r="E12" s="49"/>
      <c r="F12" s="85">
        <v>50.0</v>
      </c>
      <c r="G12" s="113">
        <v>50.0</v>
      </c>
      <c r="H12" s="113">
        <v>127.508</v>
      </c>
      <c r="I12" s="96">
        <v>445.01</v>
      </c>
      <c r="J12" s="31" t="s">
        <v>453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46244.0</v>
      </c>
      <c r="B13" s="93"/>
      <c r="C13" s="84">
        <v>5866.0</v>
      </c>
      <c r="D13" s="85">
        <v>5866.0</v>
      </c>
      <c r="E13" s="49"/>
      <c r="F13" s="85">
        <v>40.0</v>
      </c>
      <c r="G13" s="113">
        <v>40.0</v>
      </c>
      <c r="H13" s="113">
        <v>146.65</v>
      </c>
      <c r="I13" s="96">
        <v>689.08</v>
      </c>
      <c r="J13" s="31" t="s">
        <v>452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46243.0</v>
      </c>
      <c r="B14" s="93"/>
      <c r="C14" s="84">
        <v>173.0</v>
      </c>
      <c r="D14" s="85">
        <v>173.0</v>
      </c>
      <c r="E14" s="49"/>
      <c r="F14" s="85">
        <v>1.0</v>
      </c>
      <c r="G14" s="113">
        <v>1.0</v>
      </c>
      <c r="H14" s="113">
        <v>173.0</v>
      </c>
      <c r="I14" s="96">
        <v>259.01</v>
      </c>
      <c r="J14" s="31" t="s">
        <v>457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46242.0</v>
      </c>
      <c r="B15" s="93"/>
      <c r="C15" s="84">
        <v>0.0</v>
      </c>
      <c r="D15" s="49"/>
      <c r="E15" s="49"/>
      <c r="F15" s="85">
        <v>0.0</v>
      </c>
      <c r="G15" s="94"/>
      <c r="H15" s="94"/>
      <c r="I15" s="96">
        <v>109.16</v>
      </c>
      <c r="J15" s="31" t="s">
        <v>451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46239.0</v>
      </c>
      <c r="B16" s="93"/>
      <c r="C16" s="84">
        <v>8352.4</v>
      </c>
      <c r="D16" s="85">
        <v>8352.4</v>
      </c>
      <c r="E16" s="49"/>
      <c r="F16" s="85">
        <v>40.0</v>
      </c>
      <c r="G16" s="113">
        <v>40.0</v>
      </c>
      <c r="H16" s="113">
        <v>208.81</v>
      </c>
      <c r="I16" s="96">
        <v>1050.18</v>
      </c>
      <c r="J16" s="31" t="s">
        <v>456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46238.0</v>
      </c>
      <c r="B17" s="93"/>
      <c r="C17" s="84">
        <v>7613.0</v>
      </c>
      <c r="D17" s="85">
        <v>7613.0</v>
      </c>
      <c r="E17" s="49"/>
      <c r="F17" s="85">
        <v>43.0</v>
      </c>
      <c r="G17" s="113">
        <v>43.0</v>
      </c>
      <c r="H17" s="113">
        <v>177.04651162790697</v>
      </c>
      <c r="I17" s="96">
        <v>702.57</v>
      </c>
      <c r="J17" s="31" t="s">
        <v>453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46237.0</v>
      </c>
      <c r="B18" s="93"/>
      <c r="C18" s="84">
        <v>6358.0</v>
      </c>
      <c r="D18" s="85">
        <v>6358.0</v>
      </c>
      <c r="E18" s="49"/>
      <c r="F18" s="85">
        <v>44.0</v>
      </c>
      <c r="G18" s="113">
        <v>44.0</v>
      </c>
      <c r="H18" s="113">
        <v>144.5</v>
      </c>
      <c r="I18" s="96">
        <v>794.98</v>
      </c>
      <c r="J18" s="31" t="s">
        <v>452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46236.0</v>
      </c>
      <c r="B19" s="93"/>
      <c r="C19" s="84">
        <v>0.0</v>
      </c>
      <c r="D19" s="49"/>
      <c r="E19" s="49"/>
      <c r="F19" s="85">
        <v>0.0</v>
      </c>
      <c r="G19" s="94"/>
      <c r="H19" s="94"/>
      <c r="I19" s="96">
        <v>259.05</v>
      </c>
      <c r="J19" s="31" t="s">
        <v>457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46235.0</v>
      </c>
      <c r="B20" s="93"/>
      <c r="C20" s="84">
        <v>0.0</v>
      </c>
      <c r="D20" s="49"/>
      <c r="E20" s="49"/>
      <c r="F20" s="85">
        <v>0.0</v>
      </c>
      <c r="G20" s="94"/>
      <c r="H20" s="94"/>
      <c r="I20" s="96">
        <v>219.86</v>
      </c>
      <c r="J20" s="31" t="s">
        <v>451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46234.0</v>
      </c>
      <c r="B21" s="93"/>
      <c r="C21" s="84">
        <v>0.0</v>
      </c>
      <c r="D21" s="49"/>
      <c r="E21" s="49"/>
      <c r="F21" s="85">
        <v>0.0</v>
      </c>
      <c r="G21" s="94"/>
      <c r="H21" s="94"/>
      <c r="I21" s="96">
        <v>210.94</v>
      </c>
      <c r="J21" s="31" t="s">
        <v>454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46233.0</v>
      </c>
      <c r="B22" s="93"/>
      <c r="C22" s="84">
        <v>7302.0</v>
      </c>
      <c r="D22" s="85">
        <v>7302.0</v>
      </c>
      <c r="E22" s="49"/>
      <c r="F22" s="85">
        <v>37.0</v>
      </c>
      <c r="G22" s="113">
        <v>37.0</v>
      </c>
      <c r="H22" s="113">
        <v>197.35135135135135</v>
      </c>
      <c r="I22" s="96">
        <v>232.27</v>
      </c>
      <c r="J22" s="31" t="s">
        <v>455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46232.0</v>
      </c>
      <c r="B23" s="93"/>
      <c r="C23" s="84">
        <v>9023.6</v>
      </c>
      <c r="D23" s="85">
        <v>9023.6</v>
      </c>
      <c r="E23" s="49"/>
      <c r="F23" s="85">
        <v>43.0</v>
      </c>
      <c r="G23" s="113">
        <v>43.0</v>
      </c>
      <c r="H23" s="113">
        <v>209.85116279069769</v>
      </c>
      <c r="I23" s="96">
        <v>243.07</v>
      </c>
      <c r="J23" s="31" t="s">
        <v>456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46230.0</v>
      </c>
      <c r="B24" s="93"/>
      <c r="C24" s="84">
        <v>8491.0</v>
      </c>
      <c r="D24" s="85">
        <v>8491.0</v>
      </c>
      <c r="E24" s="49"/>
      <c r="F24" s="85">
        <v>57.0</v>
      </c>
      <c r="G24" s="113">
        <v>57.0</v>
      </c>
      <c r="H24" s="113">
        <v>148.96491228070175</v>
      </c>
      <c r="I24" s="96">
        <v>385.58</v>
      </c>
      <c r="J24" s="31" t="s">
        <v>452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46229.0</v>
      </c>
      <c r="B25" s="93"/>
      <c r="C25" s="84">
        <v>0.0</v>
      </c>
      <c r="D25" s="49"/>
      <c r="E25" s="49"/>
      <c r="F25" s="85">
        <v>0.0</v>
      </c>
      <c r="G25" s="94"/>
      <c r="H25" s="94"/>
      <c r="I25" s="96">
        <v>482.09</v>
      </c>
      <c r="J25" s="31" t="s">
        <v>457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46227.0</v>
      </c>
      <c r="B26" s="93"/>
      <c r="C26" s="84">
        <v>5874.4</v>
      </c>
      <c r="D26" s="85">
        <v>5874.4</v>
      </c>
      <c r="E26" s="49"/>
      <c r="F26" s="85">
        <v>41.0</v>
      </c>
      <c r="G26" s="113">
        <v>41.0</v>
      </c>
      <c r="H26" s="113">
        <v>143.2780487804878</v>
      </c>
      <c r="I26" s="96">
        <v>476.38</v>
      </c>
      <c r="J26" s="31" t="s">
        <v>454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46226.0</v>
      </c>
      <c r="B27" s="93"/>
      <c r="C27" s="84">
        <v>8899.2</v>
      </c>
      <c r="D27" s="85">
        <v>8899.2</v>
      </c>
      <c r="E27" s="49"/>
      <c r="F27" s="85">
        <v>41.0</v>
      </c>
      <c r="G27" s="113">
        <v>41.0</v>
      </c>
      <c r="H27" s="113">
        <v>217.05365853658537</v>
      </c>
      <c r="I27" s="96">
        <v>181.26</v>
      </c>
      <c r="J27" s="31" t="s">
        <v>455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46225.0</v>
      </c>
      <c r="B28" s="93"/>
      <c r="C28" s="84">
        <v>9915.0</v>
      </c>
      <c r="D28" s="85">
        <v>9915.0</v>
      </c>
      <c r="E28" s="49"/>
      <c r="F28" s="85">
        <v>55.0</v>
      </c>
      <c r="G28" s="113">
        <v>55.0</v>
      </c>
      <c r="H28" s="113">
        <v>180.27272727272728</v>
      </c>
      <c r="I28" s="96">
        <v>70.69</v>
      </c>
      <c r="J28" s="31" t="s">
        <v>456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46224.0</v>
      </c>
      <c r="B29" s="93"/>
      <c r="C29" s="84">
        <v>6093.0</v>
      </c>
      <c r="D29" s="85">
        <v>6093.0</v>
      </c>
      <c r="E29" s="49"/>
      <c r="F29" s="85">
        <v>40.0</v>
      </c>
      <c r="G29" s="113">
        <v>40.0</v>
      </c>
      <c r="H29" s="113">
        <v>152.325</v>
      </c>
      <c r="I29" s="96">
        <v>93.95</v>
      </c>
      <c r="J29" s="31" t="s">
        <v>453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46223.0</v>
      </c>
      <c r="B30" s="93"/>
      <c r="C30" s="84">
        <v>7681.0</v>
      </c>
      <c r="D30" s="85">
        <v>7681.0</v>
      </c>
      <c r="E30" s="49"/>
      <c r="F30" s="85">
        <v>48.0</v>
      </c>
      <c r="G30" s="113">
        <v>48.0</v>
      </c>
      <c r="H30" s="113">
        <v>160.02083333333334</v>
      </c>
      <c r="I30" s="96">
        <v>549.51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46222.0</v>
      </c>
      <c r="B31" s="93"/>
      <c r="C31" s="84">
        <v>0.0</v>
      </c>
      <c r="D31" s="49"/>
      <c r="E31" s="49"/>
      <c r="F31" s="85">
        <v>0.0</v>
      </c>
      <c r="G31" s="94"/>
      <c r="H31" s="94"/>
      <c r="I31" s="96">
        <v>270.73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46221.0</v>
      </c>
      <c r="B32" s="93"/>
      <c r="C32" s="84">
        <v>199.0</v>
      </c>
      <c r="D32" s="85">
        <v>199.0</v>
      </c>
      <c r="E32" s="49"/>
      <c r="F32" s="85">
        <v>3.0</v>
      </c>
      <c r="G32" s="113">
        <v>3.0</v>
      </c>
      <c r="H32" s="113">
        <v>66.33333333333333</v>
      </c>
      <c r="I32" s="96">
        <v>407.68</v>
      </c>
      <c r="J32" s="31" t="s">
        <v>451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46219.0</v>
      </c>
      <c r="B33" s="93"/>
      <c r="C33" s="84">
        <v>6121.0</v>
      </c>
      <c r="D33" s="85">
        <v>6121.0</v>
      </c>
      <c r="E33" s="49"/>
      <c r="F33" s="85">
        <v>36.0</v>
      </c>
      <c r="G33" s="113">
        <v>36.0</v>
      </c>
      <c r="H33" s="113">
        <v>170.02777777777777</v>
      </c>
      <c r="I33" s="96">
        <v>326.62</v>
      </c>
      <c r="J33" s="31" t="s">
        <v>455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46218.0</v>
      </c>
      <c r="B34" s="93"/>
      <c r="C34" s="84">
        <v>6435.0</v>
      </c>
      <c r="D34" s="85">
        <v>6435.0</v>
      </c>
      <c r="E34" s="49"/>
      <c r="F34" s="85">
        <v>38.0</v>
      </c>
      <c r="G34" s="113">
        <v>38.0</v>
      </c>
      <c r="H34" s="113">
        <v>169.3421052631579</v>
      </c>
      <c r="I34" s="96">
        <v>74.27</v>
      </c>
      <c r="J34" s="31" t="s">
        <v>456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46217.0</v>
      </c>
      <c r="B35" s="93"/>
      <c r="C35" s="84">
        <v>6755.0</v>
      </c>
      <c r="D35" s="85">
        <v>6755.0</v>
      </c>
      <c r="E35" s="49"/>
      <c r="F35" s="85">
        <v>37.0</v>
      </c>
      <c r="G35" s="113">
        <v>37.0</v>
      </c>
      <c r="H35" s="113">
        <v>182.56756756756758</v>
      </c>
      <c r="I35" s="96">
        <v>705.68</v>
      </c>
      <c r="J35" s="31" t="s">
        <v>453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46216.0</v>
      </c>
      <c r="B36" s="93"/>
      <c r="C36" s="84">
        <v>7866.0</v>
      </c>
      <c r="D36" s="85">
        <v>7866.0</v>
      </c>
      <c r="E36" s="49"/>
      <c r="F36" s="85">
        <v>44.0</v>
      </c>
      <c r="G36" s="113">
        <v>44.0</v>
      </c>
      <c r="H36" s="113">
        <v>178.77272727272728</v>
      </c>
      <c r="I36" s="96">
        <v>339.12</v>
      </c>
      <c r="J36" s="31" t="s">
        <v>452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46214.0</v>
      </c>
      <c r="B37" s="93"/>
      <c r="C37" s="84">
        <v>0.0</v>
      </c>
      <c r="D37" s="49"/>
      <c r="E37" s="49"/>
      <c r="F37" s="85">
        <v>0.0</v>
      </c>
      <c r="G37" s="94"/>
      <c r="H37" s="94"/>
      <c r="I37" s="96">
        <v>318.7</v>
      </c>
      <c r="J37" s="31" t="s">
        <v>451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46213.0</v>
      </c>
      <c r="B38" s="93"/>
      <c r="C38" s="84">
        <v>6301.8</v>
      </c>
      <c r="D38" s="85">
        <v>6301.8</v>
      </c>
      <c r="E38" s="49"/>
      <c r="F38" s="85">
        <v>38.0</v>
      </c>
      <c r="G38" s="113">
        <v>38.0</v>
      </c>
      <c r="H38" s="113">
        <v>165.83684210526317</v>
      </c>
      <c r="I38" s="96">
        <v>236.22</v>
      </c>
      <c r="J38" s="31" t="s">
        <v>454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46209.0</v>
      </c>
      <c r="B39" s="93"/>
      <c r="C39" s="84">
        <v>6320.0</v>
      </c>
      <c r="D39" s="85">
        <v>6320.0</v>
      </c>
      <c r="E39" s="49"/>
      <c r="F39" s="85">
        <v>40.0</v>
      </c>
      <c r="G39" s="113">
        <v>40.0</v>
      </c>
      <c r="H39" s="113">
        <v>158.0</v>
      </c>
      <c r="I39" s="96">
        <v>494.84</v>
      </c>
      <c r="J39" s="31" t="s">
        <v>452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46208.0</v>
      </c>
      <c r="B40" s="93"/>
      <c r="C40" s="84">
        <v>0.0</v>
      </c>
      <c r="D40" s="49"/>
      <c r="E40" s="49"/>
      <c r="F40" s="85">
        <v>0.0</v>
      </c>
      <c r="G40" s="94"/>
      <c r="H40" s="94"/>
      <c r="I40" s="96">
        <v>137.82</v>
      </c>
      <c r="J40" s="31" t="s">
        <v>457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46207.0</v>
      </c>
      <c r="B41" s="93"/>
      <c r="C41" s="84">
        <v>0.0</v>
      </c>
      <c r="D41" s="49"/>
      <c r="E41" s="49"/>
      <c r="F41" s="85">
        <v>0.0</v>
      </c>
      <c r="G41" s="94"/>
      <c r="H41" s="94"/>
      <c r="I41" s="96">
        <v>247.46</v>
      </c>
      <c r="J41" s="31" t="s">
        <v>451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46206.0</v>
      </c>
      <c r="B42" s="93"/>
      <c r="C42" s="84">
        <v>5281.8</v>
      </c>
      <c r="D42" s="85">
        <v>5281.8</v>
      </c>
      <c r="E42" s="49"/>
      <c r="F42" s="85">
        <v>32.0</v>
      </c>
      <c r="G42" s="113">
        <v>32.0</v>
      </c>
      <c r="H42" s="113">
        <v>165.05625</v>
      </c>
      <c r="I42" s="96">
        <v>444.64</v>
      </c>
      <c r="J42" s="31" t="s">
        <v>454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46205.0</v>
      </c>
      <c r="B43" s="93"/>
      <c r="C43" s="84">
        <v>7847.2</v>
      </c>
      <c r="D43" s="85">
        <v>7847.2</v>
      </c>
      <c r="E43" s="49"/>
      <c r="F43" s="85">
        <v>41.0</v>
      </c>
      <c r="G43" s="113">
        <v>41.0</v>
      </c>
      <c r="H43" s="113">
        <v>191.3951219512195</v>
      </c>
      <c r="I43" s="96">
        <v>155.81</v>
      </c>
      <c r="J43" s="31" t="s">
        <v>455</v>
      </c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46204.0</v>
      </c>
      <c r="B44" s="93"/>
      <c r="C44" s="84">
        <v>5018.4</v>
      </c>
      <c r="D44" s="85">
        <v>5018.4</v>
      </c>
      <c r="E44" s="49"/>
      <c r="F44" s="85">
        <v>32.0</v>
      </c>
      <c r="G44" s="113">
        <v>32.0</v>
      </c>
      <c r="H44" s="113">
        <v>156.825</v>
      </c>
      <c r="I44" s="96">
        <v>53.09</v>
      </c>
      <c r="J44" s="31" t="s">
        <v>456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46203.0</v>
      </c>
      <c r="B45" s="93"/>
      <c r="C45" s="84">
        <v>6514.0</v>
      </c>
      <c r="D45" s="85">
        <v>6514.0</v>
      </c>
      <c r="E45" s="49"/>
      <c r="F45" s="85">
        <v>43.0</v>
      </c>
      <c r="G45" s="113">
        <v>43.0</v>
      </c>
      <c r="H45" s="113">
        <v>151.48837209302326</v>
      </c>
      <c r="I45" s="96">
        <v>169.1</v>
      </c>
      <c r="J45" s="31" t="s">
        <v>453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46202.0</v>
      </c>
      <c r="B46" s="93"/>
      <c r="C46" s="84">
        <v>9255.7</v>
      </c>
      <c r="D46" s="85">
        <v>9255.7</v>
      </c>
      <c r="E46" s="49"/>
      <c r="F46" s="85">
        <v>53.0</v>
      </c>
      <c r="G46" s="113">
        <v>53.0</v>
      </c>
      <c r="H46" s="113">
        <v>174.63584905660377</v>
      </c>
      <c r="I46" s="96">
        <v>547.11</v>
      </c>
      <c r="J46" s="31" t="s">
        <v>452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46201.0</v>
      </c>
      <c r="B47" s="93"/>
      <c r="C47" s="84">
        <v>0.0</v>
      </c>
      <c r="D47" s="49"/>
      <c r="E47" s="49"/>
      <c r="F47" s="85">
        <v>0.0</v>
      </c>
      <c r="G47" s="94"/>
      <c r="H47" s="94"/>
      <c r="I47" s="96">
        <v>497.06</v>
      </c>
      <c r="J47" s="31" t="s">
        <v>457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46200.0</v>
      </c>
      <c r="B48" s="93"/>
      <c r="C48" s="84">
        <v>0.0</v>
      </c>
      <c r="D48" s="49"/>
      <c r="E48" s="49"/>
      <c r="F48" s="85">
        <v>0.0</v>
      </c>
      <c r="G48" s="94"/>
      <c r="H48" s="94"/>
      <c r="I48" s="96">
        <v>160.56</v>
      </c>
      <c r="J48" s="31" t="s">
        <v>451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46199.0</v>
      </c>
      <c r="B49" s="93"/>
      <c r="C49" s="84">
        <v>7455.2</v>
      </c>
      <c r="D49" s="85">
        <v>7455.2</v>
      </c>
      <c r="E49" s="49"/>
      <c r="F49" s="85">
        <v>48.0</v>
      </c>
      <c r="G49" s="113">
        <v>48.0</v>
      </c>
      <c r="H49" s="113">
        <v>155.31666666666666</v>
      </c>
      <c r="I49" s="96">
        <v>267.61</v>
      </c>
      <c r="J49" s="31" t="s">
        <v>454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46198.0</v>
      </c>
      <c r="B50" s="93"/>
      <c r="C50" s="84">
        <v>8721.0</v>
      </c>
      <c r="D50" s="85">
        <v>8721.0</v>
      </c>
      <c r="E50" s="49"/>
      <c r="F50" s="85">
        <v>54.0</v>
      </c>
      <c r="G50" s="113">
        <v>54.0</v>
      </c>
      <c r="H50" s="113">
        <v>161.5</v>
      </c>
      <c r="I50" s="96">
        <v>49.72</v>
      </c>
      <c r="J50" s="31" t="s">
        <v>455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46197.0</v>
      </c>
      <c r="B51" s="93"/>
      <c r="C51" s="84">
        <v>8494.0</v>
      </c>
      <c r="D51" s="85">
        <v>8494.0</v>
      </c>
      <c r="E51" s="49"/>
      <c r="F51" s="85">
        <v>50.0</v>
      </c>
      <c r="G51" s="113">
        <v>50.0</v>
      </c>
      <c r="H51" s="113">
        <v>169.88</v>
      </c>
      <c r="I51" s="96">
        <v>87.86</v>
      </c>
      <c r="J51" s="31" t="s">
        <v>456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46196.0</v>
      </c>
      <c r="B52" s="93"/>
      <c r="C52" s="84">
        <v>8444.0</v>
      </c>
      <c r="D52" s="85">
        <v>8444.0</v>
      </c>
      <c r="E52" s="49"/>
      <c r="F52" s="85">
        <v>51.0</v>
      </c>
      <c r="G52" s="113">
        <v>51.0</v>
      </c>
      <c r="H52" s="113">
        <v>165.5686274509804</v>
      </c>
      <c r="I52" s="96">
        <v>0.0</v>
      </c>
      <c r="J52" s="31" t="s">
        <v>453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92">
        <v>46195.0</v>
      </c>
      <c r="B53" s="93"/>
      <c r="C53" s="84">
        <v>8326.0</v>
      </c>
      <c r="D53" s="85">
        <v>8326.0</v>
      </c>
      <c r="E53" s="49"/>
      <c r="F53" s="85">
        <v>55.0</v>
      </c>
      <c r="G53" s="113">
        <v>55.0</v>
      </c>
      <c r="H53" s="113">
        <v>151.38181818181818</v>
      </c>
      <c r="I53" s="96">
        <v>0.0</v>
      </c>
      <c r="J53" s="31" t="s">
        <v>452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92">
        <v>46194.0</v>
      </c>
      <c r="B54" s="93"/>
      <c r="C54" s="84">
        <v>0.0</v>
      </c>
      <c r="D54" s="49"/>
      <c r="E54" s="49"/>
      <c r="F54" s="85">
        <v>0.0</v>
      </c>
      <c r="G54" s="94"/>
      <c r="H54" s="94"/>
      <c r="I54" s="96">
        <v>77.92</v>
      </c>
      <c r="J54" s="31" t="s">
        <v>457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92">
        <v>46193.0</v>
      </c>
      <c r="B55" s="93"/>
      <c r="C55" s="84">
        <v>0.0</v>
      </c>
      <c r="D55" s="49"/>
      <c r="E55" s="49"/>
      <c r="F55" s="85">
        <v>0.0</v>
      </c>
      <c r="G55" s="94"/>
      <c r="H55" s="94"/>
      <c r="I55" s="96">
        <v>174.47</v>
      </c>
      <c r="J55" s="31" t="s">
        <v>451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46192.0</v>
      </c>
      <c r="B56" s="93"/>
      <c r="C56" s="84">
        <v>6121.0</v>
      </c>
      <c r="D56" s="85">
        <v>6121.0</v>
      </c>
      <c r="E56" s="49"/>
      <c r="F56" s="85">
        <v>37.0</v>
      </c>
      <c r="G56" s="113">
        <v>37.0</v>
      </c>
      <c r="H56" s="113">
        <v>165.43243243243242</v>
      </c>
      <c r="I56" s="96">
        <v>336.79</v>
      </c>
      <c r="J56" s="31" t="s">
        <v>454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92">
        <v>46191.0</v>
      </c>
      <c r="B57" s="93"/>
      <c r="C57" s="84">
        <v>9710.1</v>
      </c>
      <c r="D57" s="85">
        <v>9710.1</v>
      </c>
      <c r="E57" s="49"/>
      <c r="F57" s="85">
        <v>59.0</v>
      </c>
      <c r="G57" s="113">
        <v>59.0</v>
      </c>
      <c r="H57" s="113">
        <v>164.57796610169493</v>
      </c>
      <c r="I57" s="96">
        <v>676.34</v>
      </c>
      <c r="J57" s="31" t="s">
        <v>455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92">
        <v>46190.0</v>
      </c>
      <c r="B58" s="93"/>
      <c r="C58" s="84">
        <v>7937.0</v>
      </c>
      <c r="D58" s="85">
        <v>7937.0</v>
      </c>
      <c r="E58" s="49"/>
      <c r="F58" s="85">
        <v>46.0</v>
      </c>
      <c r="G58" s="113">
        <v>46.0</v>
      </c>
      <c r="H58" s="113">
        <v>172.54347826086956</v>
      </c>
      <c r="I58" s="96">
        <v>0.0</v>
      </c>
      <c r="J58" s="31" t="s">
        <v>456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92">
        <v>46187.0</v>
      </c>
      <c r="B59" s="93"/>
      <c r="C59" s="84">
        <v>0.0</v>
      </c>
      <c r="D59" s="49"/>
      <c r="E59" s="49"/>
      <c r="F59" s="85">
        <v>0.0</v>
      </c>
      <c r="G59" s="94"/>
      <c r="H59" s="94"/>
      <c r="I59" s="96">
        <v>109.46</v>
      </c>
      <c r="J59" s="31" t="s">
        <v>457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92">
        <v>46186.0</v>
      </c>
      <c r="B60" s="93"/>
      <c r="C60" s="84">
        <v>0.0</v>
      </c>
      <c r="D60" s="85"/>
      <c r="E60" s="49"/>
      <c r="F60" s="85">
        <v>0.0</v>
      </c>
      <c r="G60" s="94"/>
      <c r="H60" s="94"/>
      <c r="I60" s="96">
        <v>175.28</v>
      </c>
      <c r="J60" s="31" t="s">
        <v>451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92">
        <v>46185.0</v>
      </c>
      <c r="B61" s="93"/>
      <c r="C61" s="84">
        <v>0.0</v>
      </c>
      <c r="D61" s="49"/>
      <c r="E61" s="49"/>
      <c r="F61" s="85">
        <v>0.0</v>
      </c>
      <c r="G61" s="94"/>
      <c r="H61" s="94"/>
      <c r="I61" s="96">
        <v>27.61</v>
      </c>
      <c r="J61" s="31" t="s">
        <v>454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92">
        <v>46184.0</v>
      </c>
      <c r="B62" s="93"/>
      <c r="C62" s="84">
        <v>6928.4</v>
      </c>
      <c r="D62" s="85">
        <v>6928.4</v>
      </c>
      <c r="E62" s="49"/>
      <c r="F62" s="85">
        <v>60.0</v>
      </c>
      <c r="G62" s="113">
        <v>60.0</v>
      </c>
      <c r="H62" s="113">
        <v>115.47333333333333</v>
      </c>
      <c r="I62" s="96">
        <v>380.18</v>
      </c>
      <c r="J62" s="31" t="s">
        <v>455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92">
        <v>46183.0</v>
      </c>
      <c r="B63" s="93"/>
      <c r="C63" s="84">
        <v>6873.0</v>
      </c>
      <c r="D63" s="85">
        <v>6873.0</v>
      </c>
      <c r="E63" s="49"/>
      <c r="F63" s="85">
        <v>48.0</v>
      </c>
      <c r="G63" s="113">
        <v>48.0</v>
      </c>
      <c r="H63" s="113">
        <v>143.1875</v>
      </c>
      <c r="I63" s="96">
        <v>147.3</v>
      </c>
      <c r="J63" s="31" t="s">
        <v>456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92">
        <v>46182.0</v>
      </c>
      <c r="B64" s="93"/>
      <c r="C64" s="84">
        <v>6655.5</v>
      </c>
      <c r="D64" s="85">
        <v>6655.5</v>
      </c>
      <c r="E64" s="49"/>
      <c r="F64" s="85">
        <v>50.0</v>
      </c>
      <c r="G64" s="113">
        <v>50.0</v>
      </c>
      <c r="H64" s="113">
        <v>133.11</v>
      </c>
      <c r="I64" s="96">
        <v>348.74</v>
      </c>
      <c r="J64" s="31" t="s">
        <v>453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55">
        <v>46181.0</v>
      </c>
      <c r="B65" s="84"/>
      <c r="C65" s="84">
        <v>6115.0</v>
      </c>
      <c r="D65" s="85">
        <v>6115.0</v>
      </c>
      <c r="E65" s="85"/>
      <c r="F65" s="85">
        <v>32.0</v>
      </c>
      <c r="G65" s="50">
        <v>32.0</v>
      </c>
      <c r="H65" s="107">
        <v>191.09375</v>
      </c>
      <c r="I65" s="96">
        <v>642.25</v>
      </c>
      <c r="J65" s="31" t="s">
        <v>452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55">
        <v>46180.0</v>
      </c>
      <c r="B66" s="84"/>
      <c r="C66" s="84">
        <v>0.0</v>
      </c>
      <c r="D66" s="85"/>
      <c r="E66" s="85"/>
      <c r="F66" s="85">
        <v>0.0</v>
      </c>
      <c r="G66" s="50"/>
      <c r="H66" s="13"/>
      <c r="I66" s="96">
        <v>702.83</v>
      </c>
      <c r="J66" s="31" t="s">
        <v>457</v>
      </c>
      <c r="K66" s="52"/>
      <c r="L66" s="158" t="s">
        <v>483</v>
      </c>
      <c r="M66" s="158" t="s">
        <v>484</v>
      </c>
      <c r="N66" s="159">
        <v>0.31</v>
      </c>
      <c r="O66" s="52"/>
      <c r="P66" s="41">
        <v>293.0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55">
        <v>46179.0</v>
      </c>
      <c r="B67" s="84"/>
      <c r="C67" s="84">
        <v>0.0</v>
      </c>
      <c r="D67" s="85"/>
      <c r="E67" s="85"/>
      <c r="F67" s="85">
        <v>0.0</v>
      </c>
      <c r="G67" s="50"/>
      <c r="H67" s="13"/>
      <c r="I67" s="96">
        <v>866.37</v>
      </c>
      <c r="J67" s="31" t="s">
        <v>451</v>
      </c>
      <c r="K67" s="52"/>
      <c r="L67" s="158" t="s">
        <v>483</v>
      </c>
      <c r="M67" s="158" t="s">
        <v>486</v>
      </c>
      <c r="N67" s="159">
        <v>0.27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55">
        <v>46178.0</v>
      </c>
      <c r="B68" s="84"/>
      <c r="C68" s="84">
        <v>6474.0</v>
      </c>
      <c r="D68" s="85">
        <v>6474.0</v>
      </c>
      <c r="E68" s="85"/>
      <c r="F68" s="85">
        <v>34.0</v>
      </c>
      <c r="G68" s="50">
        <v>34.0</v>
      </c>
      <c r="H68" s="107">
        <v>190.41176470588235</v>
      </c>
      <c r="I68" s="96">
        <v>268.51</v>
      </c>
      <c r="J68" s="31" t="s">
        <v>454</v>
      </c>
      <c r="K68" s="52"/>
      <c r="L68" s="158" t="s">
        <v>483</v>
      </c>
      <c r="M68" s="158" t="s">
        <v>491</v>
      </c>
      <c r="N68" s="159">
        <v>0.16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55">
        <v>46177.0</v>
      </c>
      <c r="B69" s="84"/>
      <c r="C69" s="84">
        <v>5905.1</v>
      </c>
      <c r="D69" s="85">
        <v>5905.1</v>
      </c>
      <c r="E69" s="85"/>
      <c r="F69" s="85">
        <v>41.0</v>
      </c>
      <c r="G69" s="50">
        <v>41.0</v>
      </c>
      <c r="H69" s="107">
        <v>144.0268292682927</v>
      </c>
      <c r="I69" s="96">
        <v>334.49</v>
      </c>
      <c r="J69" s="31" t="s">
        <v>455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55">
        <v>46172.0</v>
      </c>
      <c r="B70" s="84"/>
      <c r="C70" s="84">
        <v>0.0</v>
      </c>
      <c r="D70" s="85"/>
      <c r="E70" s="85"/>
      <c r="F70" s="85">
        <v>0.0</v>
      </c>
      <c r="G70" s="50"/>
      <c r="H70" s="13"/>
      <c r="I70" s="96">
        <v>31.94</v>
      </c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55">
        <v>46171.0</v>
      </c>
      <c r="B71" s="47"/>
      <c r="C71" s="47">
        <v>7292.1</v>
      </c>
      <c r="D71" s="48">
        <v>7292.1</v>
      </c>
      <c r="E71" s="48"/>
      <c r="F71" s="85">
        <v>46.0</v>
      </c>
      <c r="G71" s="50">
        <v>46.0</v>
      </c>
      <c r="H71" s="107">
        <v>158.52391304347827</v>
      </c>
      <c r="I71" s="96">
        <v>800.22</v>
      </c>
      <c r="J71" s="31" t="s">
        <v>454</v>
      </c>
      <c r="K71" s="52"/>
      <c r="L71" s="161"/>
      <c r="M71" s="87">
        <v>5.0</v>
      </c>
      <c r="N71" s="160" t="s">
        <v>492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55">
        <v>46170.0</v>
      </c>
      <c r="B72" s="47"/>
      <c r="C72" s="47">
        <v>10482.4</v>
      </c>
      <c r="D72" s="48">
        <v>10482.4</v>
      </c>
      <c r="E72" s="48"/>
      <c r="F72" s="85">
        <v>54.0</v>
      </c>
      <c r="G72" s="54">
        <v>54.0</v>
      </c>
      <c r="H72" s="107">
        <v>194.1185185185185</v>
      </c>
      <c r="I72" s="96">
        <v>524.92</v>
      </c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55">
        <v>46169.0</v>
      </c>
      <c r="B73" s="47"/>
      <c r="C73" s="47">
        <v>9075.7</v>
      </c>
      <c r="D73" s="48">
        <v>9075.7</v>
      </c>
      <c r="E73" s="48"/>
      <c r="F73" s="85">
        <v>55.0</v>
      </c>
      <c r="G73" s="54">
        <v>55.0</v>
      </c>
      <c r="H73" s="107">
        <v>165.0127272727273</v>
      </c>
      <c r="I73" s="96">
        <v>115.21</v>
      </c>
      <c r="J73" s="31" t="s">
        <v>456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55">
        <v>46168.0</v>
      </c>
      <c r="B74" s="84"/>
      <c r="C74" s="84">
        <v>6810.0</v>
      </c>
      <c r="D74" s="85">
        <v>6810.0</v>
      </c>
      <c r="E74" s="85"/>
      <c r="F74" s="85">
        <v>36.0</v>
      </c>
      <c r="G74" s="50">
        <v>36.0</v>
      </c>
      <c r="H74" s="107">
        <v>189.16666666666666</v>
      </c>
      <c r="I74" s="96">
        <v>223.51</v>
      </c>
      <c r="J74" s="31" t="s">
        <v>453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5">
        <v>46166.0</v>
      </c>
      <c r="B75" s="47"/>
      <c r="C75" s="47">
        <v>30.0</v>
      </c>
      <c r="D75" s="48">
        <v>30.0</v>
      </c>
      <c r="E75" s="48"/>
      <c r="F75" s="85">
        <v>1.0</v>
      </c>
      <c r="G75" s="54">
        <v>1.0</v>
      </c>
      <c r="H75" s="107">
        <v>30.0</v>
      </c>
      <c r="I75" s="96">
        <v>113.4</v>
      </c>
      <c r="J75" s="31" t="s">
        <v>457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5">
        <v>46165.0</v>
      </c>
      <c r="B76" s="47"/>
      <c r="C76" s="47">
        <v>180.5</v>
      </c>
      <c r="D76" s="48">
        <v>180.5</v>
      </c>
      <c r="E76" s="48"/>
      <c r="F76" s="85">
        <v>4.0</v>
      </c>
      <c r="G76" s="54">
        <v>4.0</v>
      </c>
      <c r="H76" s="107">
        <v>45.125</v>
      </c>
      <c r="I76" s="96">
        <v>322.6</v>
      </c>
      <c r="J76" s="31" t="s">
        <v>451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5">
        <v>46164.0</v>
      </c>
      <c r="B77" s="47"/>
      <c r="C77" s="47">
        <v>4472.2</v>
      </c>
      <c r="D77" s="48">
        <v>4472.2</v>
      </c>
      <c r="E77" s="48"/>
      <c r="F77" s="85">
        <v>27.0</v>
      </c>
      <c r="G77" s="54">
        <v>27.0</v>
      </c>
      <c r="H77" s="107">
        <v>165.63703703703703</v>
      </c>
      <c r="I77" s="96">
        <v>666.12</v>
      </c>
      <c r="J77" s="31" t="s">
        <v>454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55">
        <v>46163.0</v>
      </c>
      <c r="B78" s="47"/>
      <c r="C78" s="47">
        <v>9295.0</v>
      </c>
      <c r="D78" s="48">
        <v>9295.0</v>
      </c>
      <c r="E78" s="48"/>
      <c r="F78" s="85">
        <v>58.0</v>
      </c>
      <c r="G78" s="54">
        <v>58.0</v>
      </c>
      <c r="H78" s="107">
        <v>160.25862068965517</v>
      </c>
      <c r="I78" s="96">
        <v>852.48</v>
      </c>
      <c r="J78" s="31" t="s">
        <v>455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55">
        <v>46162.0</v>
      </c>
      <c r="B79" s="47"/>
      <c r="C79" s="47">
        <v>8497.0</v>
      </c>
      <c r="D79" s="48">
        <v>8497.0</v>
      </c>
      <c r="E79" s="48"/>
      <c r="F79" s="85">
        <v>52.0</v>
      </c>
      <c r="G79" s="54">
        <v>52.0</v>
      </c>
      <c r="H79" s="107">
        <v>163.40384615384616</v>
      </c>
      <c r="I79" s="96">
        <v>1433.91</v>
      </c>
      <c r="J79" s="31" t="s">
        <v>456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55">
        <v>46161.0</v>
      </c>
      <c r="B80" s="47"/>
      <c r="C80" s="47">
        <v>7189.9</v>
      </c>
      <c r="D80" s="48">
        <v>7189.9</v>
      </c>
      <c r="E80" s="48"/>
      <c r="F80" s="85">
        <v>48.0</v>
      </c>
      <c r="G80" s="54">
        <v>48.0</v>
      </c>
      <c r="H80" s="107">
        <v>149.78958333333333</v>
      </c>
      <c r="I80" s="96">
        <v>796.39</v>
      </c>
      <c r="J80" s="31" t="s">
        <v>453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55">
        <v>46160.0</v>
      </c>
      <c r="B81" s="47"/>
      <c r="C81" s="47">
        <v>7993.5</v>
      </c>
      <c r="D81" s="48">
        <v>7993.5</v>
      </c>
      <c r="E81" s="48"/>
      <c r="F81" s="85">
        <v>48.0</v>
      </c>
      <c r="G81" s="54">
        <v>48.0</v>
      </c>
      <c r="H81" s="107">
        <v>166.53125</v>
      </c>
      <c r="I81" s="96">
        <v>937.45</v>
      </c>
      <c r="J81" s="31" t="s">
        <v>452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55">
        <v>46158.0</v>
      </c>
      <c r="B82" s="47"/>
      <c r="C82" s="47">
        <v>0.0</v>
      </c>
      <c r="D82" s="48"/>
      <c r="E82" s="48"/>
      <c r="F82" s="85">
        <v>0.0</v>
      </c>
      <c r="G82" s="54"/>
      <c r="H82" s="13"/>
      <c r="I82" s="96">
        <v>376.52</v>
      </c>
      <c r="J82" s="31" t="s">
        <v>451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55">
        <v>46155.0</v>
      </c>
      <c r="B83" s="47"/>
      <c r="C83" s="47">
        <v>6663.0</v>
      </c>
      <c r="D83" s="48">
        <v>6663.0</v>
      </c>
      <c r="E83" s="48"/>
      <c r="F83" s="85">
        <v>38.0</v>
      </c>
      <c r="G83" s="50">
        <v>38.0</v>
      </c>
      <c r="H83" s="107">
        <v>175.3421052631579</v>
      </c>
      <c r="I83" s="96">
        <v>469.1</v>
      </c>
      <c r="J83" s="31" t="s">
        <v>456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55">
        <v>46154.0</v>
      </c>
      <c r="B84" s="47"/>
      <c r="C84" s="47">
        <v>8027.5</v>
      </c>
      <c r="D84" s="48">
        <v>8027.5</v>
      </c>
      <c r="E84" s="48"/>
      <c r="F84" s="85">
        <v>39.0</v>
      </c>
      <c r="G84" s="54">
        <v>39.0</v>
      </c>
      <c r="H84" s="107">
        <v>205.83333333333334</v>
      </c>
      <c r="I84" s="96">
        <v>141.34</v>
      </c>
      <c r="J84" s="31" t="s">
        <v>453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55">
        <v>46153.0</v>
      </c>
      <c r="B85" s="47"/>
      <c r="C85" s="47">
        <v>0.0</v>
      </c>
      <c r="D85" s="48"/>
      <c r="E85" s="48"/>
      <c r="F85" s="85">
        <v>0.0</v>
      </c>
      <c r="G85" s="54"/>
      <c r="H85" s="13"/>
      <c r="I85" s="96">
        <v>228.34</v>
      </c>
      <c r="J85" s="31" t="s">
        <v>452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55">
        <v>46151.0</v>
      </c>
      <c r="B86" s="47"/>
      <c r="C86" s="47">
        <v>0.0</v>
      </c>
      <c r="D86" s="48"/>
      <c r="E86" s="48"/>
      <c r="F86" s="85">
        <v>0.0</v>
      </c>
      <c r="G86" s="50"/>
      <c r="H86" s="13"/>
      <c r="I86" s="96">
        <v>216.66</v>
      </c>
      <c r="J86" s="31" t="s">
        <v>451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46">
        <v>46150.0</v>
      </c>
      <c r="B87" s="47"/>
      <c r="C87" s="47">
        <v>5595.4</v>
      </c>
      <c r="D87" s="48">
        <v>5595.4</v>
      </c>
      <c r="E87" s="48"/>
      <c r="F87" s="85">
        <v>40.0</v>
      </c>
      <c r="G87" s="50">
        <v>40.0</v>
      </c>
      <c r="H87" s="107">
        <v>139.885</v>
      </c>
      <c r="I87" s="96">
        <v>549.42</v>
      </c>
      <c r="J87" s="31" t="s">
        <v>454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46">
        <v>46149.0</v>
      </c>
      <c r="B88" s="47"/>
      <c r="C88" s="47">
        <v>11884.6</v>
      </c>
      <c r="D88" s="48">
        <v>11884.6</v>
      </c>
      <c r="E88" s="48"/>
      <c r="F88" s="85">
        <v>63.0</v>
      </c>
      <c r="G88" s="50">
        <v>63.0</v>
      </c>
      <c r="H88" s="107">
        <v>188.64444444444445</v>
      </c>
      <c r="I88" s="96">
        <v>959.8</v>
      </c>
      <c r="J88" s="31" t="s">
        <v>455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46">
        <v>46147.0</v>
      </c>
      <c r="B89" s="47"/>
      <c r="C89" s="47">
        <v>6396.5</v>
      </c>
      <c r="D89" s="48">
        <v>6396.5</v>
      </c>
      <c r="E89" s="48"/>
      <c r="F89" s="85">
        <v>36.0</v>
      </c>
      <c r="G89" s="50">
        <v>36.0</v>
      </c>
      <c r="H89" s="107">
        <v>177.68055555555554</v>
      </c>
      <c r="I89" s="96">
        <v>794.0</v>
      </c>
      <c r="J89" s="31" t="s">
        <v>453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46">
        <v>46146.0</v>
      </c>
      <c r="B90" s="47"/>
      <c r="C90" s="47">
        <v>9207.0</v>
      </c>
      <c r="D90" s="48">
        <v>9207.0</v>
      </c>
      <c r="E90" s="48"/>
      <c r="F90" s="85">
        <v>55.0</v>
      </c>
      <c r="G90" s="50">
        <v>55.0</v>
      </c>
      <c r="H90" s="107">
        <v>167.4</v>
      </c>
      <c r="I90" s="96">
        <v>0.0</v>
      </c>
      <c r="J90" s="31" t="s">
        <v>452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55">
        <v>46143.0</v>
      </c>
      <c r="B91" s="84"/>
      <c r="C91" s="84">
        <v>0.0</v>
      </c>
      <c r="D91" s="85"/>
      <c r="E91" s="85"/>
      <c r="F91" s="85">
        <v>0.0</v>
      </c>
      <c r="G91" s="50"/>
      <c r="H91" s="13"/>
      <c r="I91" s="96">
        <v>15.9</v>
      </c>
      <c r="J91" s="31" t="s">
        <v>454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46">
        <v>46142.0</v>
      </c>
      <c r="B92" s="47"/>
      <c r="C92" s="47">
        <v>9555.0</v>
      </c>
      <c r="D92" s="48">
        <v>9555.0</v>
      </c>
      <c r="E92" s="48"/>
      <c r="F92" s="85">
        <v>40.0</v>
      </c>
      <c r="G92" s="50">
        <v>40.0</v>
      </c>
      <c r="H92" s="107">
        <v>238.875</v>
      </c>
      <c r="I92" s="96">
        <v>4302.04</v>
      </c>
      <c r="J92" s="31" t="s">
        <v>455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46">
        <v>46141.0</v>
      </c>
      <c r="B93" s="47"/>
      <c r="C93" s="47">
        <v>8279.9</v>
      </c>
      <c r="D93" s="48">
        <v>8279.9</v>
      </c>
      <c r="E93" s="48"/>
      <c r="F93" s="85">
        <v>48.0</v>
      </c>
      <c r="G93" s="50">
        <v>48.0</v>
      </c>
      <c r="H93" s="107">
        <v>172.49791666666667</v>
      </c>
      <c r="I93" s="96">
        <v>1064.46</v>
      </c>
      <c r="J93" s="31" t="s">
        <v>456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46">
        <v>46140.0</v>
      </c>
      <c r="B94" s="47"/>
      <c r="C94" s="47">
        <v>9026.0</v>
      </c>
      <c r="D94" s="48">
        <v>9026.0</v>
      </c>
      <c r="E94" s="48"/>
      <c r="F94" s="85">
        <v>53.0</v>
      </c>
      <c r="G94" s="50">
        <v>53.0</v>
      </c>
      <c r="H94" s="107">
        <v>170.30188679245282</v>
      </c>
      <c r="I94" s="96">
        <v>1095.21</v>
      </c>
      <c r="J94" s="31" t="s">
        <v>453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46">
        <v>46139.0</v>
      </c>
      <c r="B95" s="47"/>
      <c r="C95" s="47">
        <v>10733.0</v>
      </c>
      <c r="D95" s="48">
        <v>10733.0</v>
      </c>
      <c r="E95" s="48"/>
      <c r="F95" s="85">
        <v>61.0</v>
      </c>
      <c r="G95" s="50">
        <v>61.0</v>
      </c>
      <c r="H95" s="107">
        <v>175.95081967213116</v>
      </c>
      <c r="I95" s="96">
        <v>1909.54</v>
      </c>
      <c r="J95" s="31" t="s">
        <v>452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46">
        <v>46138.0</v>
      </c>
      <c r="B96" s="47"/>
      <c r="C96" s="47">
        <v>0.0</v>
      </c>
      <c r="D96" s="48"/>
      <c r="E96" s="48"/>
      <c r="F96" s="85">
        <v>0.0</v>
      </c>
      <c r="G96" s="50"/>
      <c r="H96" s="13"/>
      <c r="I96" s="96">
        <v>941.34</v>
      </c>
      <c r="J96" s="31" t="s">
        <v>457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46">
        <v>46137.0</v>
      </c>
      <c r="B97" s="47"/>
      <c r="C97" s="47">
        <v>0.0</v>
      </c>
      <c r="D97" s="48"/>
      <c r="E97" s="48"/>
      <c r="F97" s="85">
        <v>0.0</v>
      </c>
      <c r="G97" s="50"/>
      <c r="H97" s="13"/>
      <c r="I97" s="96">
        <v>1159.27</v>
      </c>
      <c r="J97" s="31" t="s">
        <v>451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46">
        <v>46136.0</v>
      </c>
      <c r="B98" s="47"/>
      <c r="C98" s="47">
        <v>7737.8</v>
      </c>
      <c r="D98" s="48">
        <v>7737.8</v>
      </c>
      <c r="E98" s="48"/>
      <c r="F98" s="85">
        <v>49.0</v>
      </c>
      <c r="G98" s="50">
        <v>49.0</v>
      </c>
      <c r="H98" s="107">
        <v>157.9142857142857</v>
      </c>
      <c r="I98" s="96">
        <v>1128.98</v>
      </c>
      <c r="J98" s="31" t="s">
        <v>454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46">
        <v>46134.0</v>
      </c>
      <c r="B99" s="47"/>
      <c r="C99" s="47">
        <v>10799.9</v>
      </c>
      <c r="D99" s="48">
        <v>10799.9</v>
      </c>
      <c r="E99" s="48"/>
      <c r="F99" s="85">
        <v>65.0</v>
      </c>
      <c r="G99" s="50">
        <v>65.0</v>
      </c>
      <c r="H99" s="107">
        <v>166.1523076923077</v>
      </c>
      <c r="I99" s="96">
        <v>470.05</v>
      </c>
      <c r="J99" s="31" t="s">
        <v>456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46">
        <v>46133.0</v>
      </c>
      <c r="B100" s="47"/>
      <c r="C100" s="47">
        <v>11430.5</v>
      </c>
      <c r="D100" s="48">
        <v>11430.5</v>
      </c>
      <c r="E100" s="48"/>
      <c r="F100" s="85">
        <v>63.0</v>
      </c>
      <c r="G100" s="54">
        <v>63.0</v>
      </c>
      <c r="H100" s="107">
        <v>181.43650793650792</v>
      </c>
      <c r="I100" s="96">
        <v>1735.24</v>
      </c>
      <c r="J100" s="31" t="s">
        <v>453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46">
        <v>46132.0</v>
      </c>
      <c r="B101" s="47"/>
      <c r="C101" s="47">
        <v>7247.0</v>
      </c>
      <c r="D101" s="48">
        <v>7247.0</v>
      </c>
      <c r="E101" s="48"/>
      <c r="F101" s="85">
        <v>43.0</v>
      </c>
      <c r="G101" s="50">
        <v>43.0</v>
      </c>
      <c r="H101" s="107">
        <v>168.53488372093022</v>
      </c>
      <c r="I101" s="96">
        <v>0.0</v>
      </c>
      <c r="J101" s="31" t="s">
        <v>452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46">
        <v>46131.0</v>
      </c>
      <c r="B102" s="47"/>
      <c r="C102" s="47">
        <v>170.0</v>
      </c>
      <c r="D102" s="48">
        <v>170.0</v>
      </c>
      <c r="E102" s="48"/>
      <c r="F102" s="85">
        <v>1.0</v>
      </c>
      <c r="G102" s="54">
        <v>1.0</v>
      </c>
      <c r="H102" s="107">
        <v>170.0</v>
      </c>
      <c r="I102" s="96">
        <v>0.0</v>
      </c>
      <c r="J102" s="31" t="s">
        <v>457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46">
        <v>46129.0</v>
      </c>
      <c r="B103" s="47"/>
      <c r="C103" s="47">
        <v>6157.7</v>
      </c>
      <c r="D103" s="48">
        <v>6157.7</v>
      </c>
      <c r="E103" s="48"/>
      <c r="F103" s="85">
        <v>45.0</v>
      </c>
      <c r="G103" s="54">
        <v>45.0</v>
      </c>
      <c r="H103" s="107">
        <v>136.83777777777777</v>
      </c>
      <c r="I103" s="96">
        <v>2083.61</v>
      </c>
      <c r="J103" s="31" t="s">
        <v>454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46">
        <v>46128.0</v>
      </c>
      <c r="B104" s="47"/>
      <c r="C104" s="47">
        <v>14875.9</v>
      </c>
      <c r="D104" s="48">
        <v>14875.9</v>
      </c>
      <c r="E104" s="48"/>
      <c r="F104" s="85">
        <v>79.0</v>
      </c>
      <c r="G104" s="50">
        <v>79.0</v>
      </c>
      <c r="H104" s="107">
        <v>188.30253164556962</v>
      </c>
      <c r="I104" s="96">
        <v>797.92</v>
      </c>
      <c r="J104" s="31" t="s">
        <v>455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46">
        <v>46127.0</v>
      </c>
      <c r="B105" s="47"/>
      <c r="C105" s="47">
        <v>8173.0</v>
      </c>
      <c r="D105" s="48">
        <v>8173.0</v>
      </c>
      <c r="E105" s="48"/>
      <c r="F105" s="85">
        <v>43.0</v>
      </c>
      <c r="G105" s="50">
        <v>43.0</v>
      </c>
      <c r="H105" s="233">
        <v>190.06976744186048</v>
      </c>
      <c r="I105" s="234">
        <v>2769.08</v>
      </c>
      <c r="J105" s="31" t="s">
        <v>456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46">
        <v>46126.0</v>
      </c>
      <c r="B106" s="47"/>
      <c r="C106" s="47">
        <v>5593.0</v>
      </c>
      <c r="D106" s="48">
        <v>5593.0</v>
      </c>
      <c r="E106" s="48"/>
      <c r="F106" s="85">
        <v>31.0</v>
      </c>
      <c r="G106" s="50">
        <v>31.0</v>
      </c>
      <c r="H106" s="233">
        <v>180.41935483870967</v>
      </c>
      <c r="I106" s="234">
        <v>0.0</v>
      </c>
      <c r="J106" s="31" t="s">
        <v>453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46">
        <v>46125.0</v>
      </c>
      <c r="B107" s="47"/>
      <c r="C107" s="47">
        <v>7131.5</v>
      </c>
      <c r="D107" s="48">
        <v>7131.5</v>
      </c>
      <c r="E107" s="48"/>
      <c r="F107" s="85">
        <v>35.0</v>
      </c>
      <c r="G107" s="50">
        <v>35.0</v>
      </c>
      <c r="H107" s="233">
        <v>203.75714285714287</v>
      </c>
      <c r="I107" s="234">
        <v>0.0</v>
      </c>
      <c r="J107" s="31" t="s">
        <v>452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46">
        <v>46124.0</v>
      </c>
      <c r="B108" s="47"/>
      <c r="C108" s="47">
        <v>325.0</v>
      </c>
      <c r="D108" s="48">
        <v>325.0</v>
      </c>
      <c r="E108" s="48"/>
      <c r="F108" s="85">
        <v>2.0</v>
      </c>
      <c r="G108" s="50">
        <v>2.0</v>
      </c>
      <c r="H108" s="233">
        <v>162.5</v>
      </c>
      <c r="I108" s="234">
        <v>77.86</v>
      </c>
      <c r="J108" s="31" t="s">
        <v>457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94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94"/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94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94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94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94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94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94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94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94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94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94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94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94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94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94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94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94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94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94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94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94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94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94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94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94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94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94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94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94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94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94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94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94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94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94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94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94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94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94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94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94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94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94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94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94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94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94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94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94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94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94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94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94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94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94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94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94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94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94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94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94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94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94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94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94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94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94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94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94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94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94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94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94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94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94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94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94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94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94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94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94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94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94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94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94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94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94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94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94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94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94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94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94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94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94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94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94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94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94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94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94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94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94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94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94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94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94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94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94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94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94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94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94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94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94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94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94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94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94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94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94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94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94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94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94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94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94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94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94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94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94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94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94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94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94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94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94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94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94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94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94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94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94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94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94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94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94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94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94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94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94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94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94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94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94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94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94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94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94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94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94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94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94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94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94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94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94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94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94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94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94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94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94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94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94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94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94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94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94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94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94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94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94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94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94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94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94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94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94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94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94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94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94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94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94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94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94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94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94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94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94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94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94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94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94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94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94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94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94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94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94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94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94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94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94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94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94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94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94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94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94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94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94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94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94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94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94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94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94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94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94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94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94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94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94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94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94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94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94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94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94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94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94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94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94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94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94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94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94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94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94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94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94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94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94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94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94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94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94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94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94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94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94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94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94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94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94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94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94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94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94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94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94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94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94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94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94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94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94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94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94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94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94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94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94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94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94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94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94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94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94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94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94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94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94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94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94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94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94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94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94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94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94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94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94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94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94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94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94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94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94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94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94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94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94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94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94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94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94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94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94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94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94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94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94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94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94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94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94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94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94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94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94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94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94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94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94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94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94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94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94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94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94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94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94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94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94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94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94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94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94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94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94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94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94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94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94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94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94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94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94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94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94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94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94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94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94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94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94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94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94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94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94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94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94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94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94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94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94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94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94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94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94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94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94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94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94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94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94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94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94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94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94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94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94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94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94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94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94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94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94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94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94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94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94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94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94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94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94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94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94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94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94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94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94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94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94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94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94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94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94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94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94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94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94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94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94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94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94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94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94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94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94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94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94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94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94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94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94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94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94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94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94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94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94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94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94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94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94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94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94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94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94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94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94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94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94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94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94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94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94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94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94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94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94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94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94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94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94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94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94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94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94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94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94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94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94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94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94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94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94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94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94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94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94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94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94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94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94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94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94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94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94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94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94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94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94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94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94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94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94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94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94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94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94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94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94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94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94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94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94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94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94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94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94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94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94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94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94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94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94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94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94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94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94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94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94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94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94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94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94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94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94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94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94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94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94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94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94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94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94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94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94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94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94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94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94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94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94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94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94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94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94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94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94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94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94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94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94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94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94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94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94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94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94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94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94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94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94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94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94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94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94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94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94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94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94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94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94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94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94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94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94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94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94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94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94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94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94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94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94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94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94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94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94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94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94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94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94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94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94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94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94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94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94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94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94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94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94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94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94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94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94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94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94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94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94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94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94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94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94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94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94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94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94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94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94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94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94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94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94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94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94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94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94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94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94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94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94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94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94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94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94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94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94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94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94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94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94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94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94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94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94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94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94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94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94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94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94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94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94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94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94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94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94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94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94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94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94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94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94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94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94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94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94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94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94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94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94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94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94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94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94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94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94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94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94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94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94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94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94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94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94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94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94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94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94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94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94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94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94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94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94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94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94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94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94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94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94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94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94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94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94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94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94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94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94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94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94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94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94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94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94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94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94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94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94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94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94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94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94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94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94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94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94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94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94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94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94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94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94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94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94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94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94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94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94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94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94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94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94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94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94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94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94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94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94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94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94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94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94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94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94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94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94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94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94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94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94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94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94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94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94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94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94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94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94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94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94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94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94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94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94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94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94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94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94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94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94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94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94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94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94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94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94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94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94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94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94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94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94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94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94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94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94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94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94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94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94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94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94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94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94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94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94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94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94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94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94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94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94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94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94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94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94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94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94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94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94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94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94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94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94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94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94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94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94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94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94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94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94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94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94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94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94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94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94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94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94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94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94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94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94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94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94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94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94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94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94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94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94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94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94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94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94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94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94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94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94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94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94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94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94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94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94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94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94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94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94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94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94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94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94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94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94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94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94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94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94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94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94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F1">
      <formula1>"медицина,офис,завод"</formula1>
    </dataValidation>
    <dataValidation type="list" allowBlank="1" showErrorMessage="1" sqref="H1">
      <formula1>"Да,Нет"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4.25"/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29.0</v>
      </c>
      <c r="C1" s="205" t="s">
        <v>255</v>
      </c>
      <c r="D1" s="206">
        <v>46169.0</v>
      </c>
      <c r="E1" s="207" t="s">
        <v>261</v>
      </c>
      <c r="F1" s="210" t="s">
        <v>493</v>
      </c>
      <c r="G1" s="209" t="s">
        <v>265</v>
      </c>
      <c r="H1" s="208" t="s">
        <v>458</v>
      </c>
      <c r="I1" s="27"/>
      <c r="J1" s="28"/>
      <c r="K1" s="29" t="s">
        <v>267</v>
      </c>
      <c r="L1" s="30" t="s">
        <v>269</v>
      </c>
      <c r="M1" s="31" t="s">
        <v>270</v>
      </c>
      <c r="N1" s="30" t="s">
        <v>272</v>
      </c>
      <c r="O1" s="3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/>
      <c r="C2" s="33">
        <v>11307.501</v>
      </c>
      <c r="D2" s="33">
        <v>11686.439361702125</v>
      </c>
      <c r="E2" s="33"/>
      <c r="F2" s="33">
        <v>58.22</v>
      </c>
      <c r="G2" s="34">
        <v>60.319148936170215</v>
      </c>
      <c r="H2" s="235">
        <v>192.62703776774373</v>
      </c>
      <c r="I2" s="36">
        <v>431.99980000000005</v>
      </c>
      <c r="J2" s="28"/>
      <c r="K2" s="37">
        <f>SUM(L2:Q2)</f>
        <v>7050</v>
      </c>
      <c r="L2" s="38">
        <v>3880.0</v>
      </c>
      <c r="M2" s="39">
        <v>2870.0</v>
      </c>
      <c r="N2" s="38">
        <v>300.0</v>
      </c>
      <c r="O2" s="40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236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46257.0</v>
      </c>
      <c r="B4" s="93"/>
      <c r="C4" s="84">
        <v>0.0</v>
      </c>
      <c r="D4" s="49"/>
      <c r="E4" s="49"/>
      <c r="F4" s="85">
        <v>0.0</v>
      </c>
      <c r="G4" s="94"/>
      <c r="H4" s="237"/>
      <c r="I4" s="96">
        <v>362.21</v>
      </c>
      <c r="J4" s="31" t="s">
        <v>457</v>
      </c>
      <c r="K4" s="52"/>
      <c r="L4" s="52"/>
      <c r="M4" s="52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46256.0</v>
      </c>
      <c r="B5" s="93"/>
      <c r="C5" s="84">
        <v>514.8</v>
      </c>
      <c r="D5" s="85">
        <v>514.8</v>
      </c>
      <c r="E5" s="49"/>
      <c r="F5" s="85">
        <v>6.0</v>
      </c>
      <c r="G5" s="113">
        <v>6.0</v>
      </c>
      <c r="H5" s="238">
        <v>85.8</v>
      </c>
      <c r="I5" s="96">
        <v>248.84</v>
      </c>
      <c r="J5" s="31" t="s">
        <v>451</v>
      </c>
      <c r="K5" s="52"/>
      <c r="L5" s="52"/>
      <c r="M5" s="52"/>
      <c r="N5" s="52"/>
      <c r="O5" s="52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46255.0</v>
      </c>
      <c r="B6" s="93"/>
      <c r="C6" s="84">
        <v>9522.25</v>
      </c>
      <c r="D6" s="85">
        <v>9522.25</v>
      </c>
      <c r="E6" s="49"/>
      <c r="F6" s="85">
        <v>41.0</v>
      </c>
      <c r="G6" s="113">
        <v>41.0</v>
      </c>
      <c r="H6" s="238">
        <v>232.25</v>
      </c>
      <c r="I6" s="96">
        <v>19.26</v>
      </c>
      <c r="J6" s="31" t="s">
        <v>454</v>
      </c>
      <c r="K6" s="52"/>
      <c r="L6" s="52"/>
      <c r="M6" s="52"/>
      <c r="N6" s="52"/>
      <c r="O6" s="52"/>
      <c r="Q6" s="31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55">
        <v>46254.0</v>
      </c>
      <c r="B7" s="84"/>
      <c r="C7" s="84">
        <v>11455.0</v>
      </c>
      <c r="D7" s="85">
        <v>11455.0</v>
      </c>
      <c r="E7" s="85"/>
      <c r="F7" s="85">
        <v>55.0</v>
      </c>
      <c r="G7" s="50">
        <v>55.0</v>
      </c>
      <c r="H7" s="239">
        <v>208.27272727272728</v>
      </c>
      <c r="I7" s="96">
        <v>134.99</v>
      </c>
      <c r="J7" s="31" t="s">
        <v>455</v>
      </c>
      <c r="K7" s="52"/>
      <c r="L7" s="52"/>
      <c r="M7" s="52"/>
      <c r="N7" s="52"/>
      <c r="O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46253.0</v>
      </c>
      <c r="B8" s="93"/>
      <c r="C8" s="84">
        <v>11322.95</v>
      </c>
      <c r="D8" s="85">
        <v>11322.95</v>
      </c>
      <c r="E8" s="49"/>
      <c r="F8" s="85">
        <v>50.0</v>
      </c>
      <c r="G8" s="113">
        <v>50.0</v>
      </c>
      <c r="H8" s="238">
        <v>226.459</v>
      </c>
      <c r="I8" s="96">
        <v>514.53</v>
      </c>
      <c r="J8" s="31" t="s">
        <v>456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55">
        <v>46252.0</v>
      </c>
      <c r="B9" s="84"/>
      <c r="C9" s="84">
        <v>10486.4</v>
      </c>
      <c r="D9" s="85">
        <v>10486.4</v>
      </c>
      <c r="E9" s="85"/>
      <c r="F9" s="85">
        <v>54.0</v>
      </c>
      <c r="G9" s="50">
        <v>54.0</v>
      </c>
      <c r="H9" s="239">
        <v>194.19259259259258</v>
      </c>
      <c r="I9" s="96">
        <v>1820.2</v>
      </c>
      <c r="J9" s="31" t="s">
        <v>453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55">
        <v>46251.0</v>
      </c>
      <c r="B10" s="84"/>
      <c r="C10" s="84">
        <v>9292.15</v>
      </c>
      <c r="D10" s="85">
        <v>9292.15</v>
      </c>
      <c r="E10" s="85"/>
      <c r="F10" s="85">
        <v>46.0</v>
      </c>
      <c r="G10" s="50">
        <v>46.0</v>
      </c>
      <c r="H10" s="239">
        <v>202.0032608695652</v>
      </c>
      <c r="I10" s="96">
        <v>175.91</v>
      </c>
      <c r="J10" s="31" t="s">
        <v>452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55">
        <v>46250.0</v>
      </c>
      <c r="B11" s="84"/>
      <c r="C11" s="84">
        <v>536.0</v>
      </c>
      <c r="D11" s="85">
        <v>536.0</v>
      </c>
      <c r="E11" s="85"/>
      <c r="F11" s="85">
        <v>8.0</v>
      </c>
      <c r="G11" s="50">
        <v>8.0</v>
      </c>
      <c r="H11" s="239">
        <v>67.0</v>
      </c>
      <c r="I11" s="96">
        <v>1464.74</v>
      </c>
      <c r="J11" s="31" t="s">
        <v>457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55">
        <v>46249.0</v>
      </c>
      <c r="B12" s="84"/>
      <c r="C12" s="84">
        <v>3360.6</v>
      </c>
      <c r="D12" s="85">
        <v>3360.6</v>
      </c>
      <c r="E12" s="85"/>
      <c r="F12" s="85">
        <v>18.0</v>
      </c>
      <c r="G12" s="50">
        <v>18.0</v>
      </c>
      <c r="H12" s="239">
        <v>186.7</v>
      </c>
      <c r="I12" s="96">
        <v>0.0</v>
      </c>
      <c r="J12" s="31" t="s">
        <v>451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55">
        <v>46248.0</v>
      </c>
      <c r="B13" s="84"/>
      <c r="C13" s="84">
        <v>12406.6</v>
      </c>
      <c r="D13" s="85">
        <v>12406.6</v>
      </c>
      <c r="E13" s="85"/>
      <c r="F13" s="85">
        <v>58.0</v>
      </c>
      <c r="G13" s="50">
        <v>58.0</v>
      </c>
      <c r="H13" s="239">
        <v>213.90689655172415</v>
      </c>
      <c r="I13" s="96">
        <v>1356.38</v>
      </c>
      <c r="J13" s="31" t="s">
        <v>454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55">
        <v>46247.0</v>
      </c>
      <c r="B14" s="84"/>
      <c r="C14" s="84">
        <v>8578.4</v>
      </c>
      <c r="D14" s="85">
        <v>8578.4</v>
      </c>
      <c r="E14" s="85"/>
      <c r="F14" s="85">
        <v>46.0</v>
      </c>
      <c r="G14" s="50">
        <v>46.0</v>
      </c>
      <c r="H14" s="239">
        <v>186.48695652173913</v>
      </c>
      <c r="I14" s="96">
        <v>203.46</v>
      </c>
      <c r="J14" s="31" t="s">
        <v>455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55">
        <v>46245.0</v>
      </c>
      <c r="B15" s="84"/>
      <c r="C15" s="84">
        <v>9824.8</v>
      </c>
      <c r="D15" s="85">
        <v>9824.8</v>
      </c>
      <c r="E15" s="85"/>
      <c r="F15" s="85">
        <v>57.0</v>
      </c>
      <c r="G15" s="50">
        <v>57.0</v>
      </c>
      <c r="H15" s="239">
        <v>172.36491228070173</v>
      </c>
      <c r="I15" s="96">
        <v>289.44</v>
      </c>
      <c r="J15" s="31" t="s">
        <v>453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46244.0</v>
      </c>
      <c r="B16" s="93"/>
      <c r="C16" s="84">
        <v>8801.8</v>
      </c>
      <c r="D16" s="85">
        <v>8801.8</v>
      </c>
      <c r="E16" s="49"/>
      <c r="F16" s="85">
        <v>47.0</v>
      </c>
      <c r="G16" s="113">
        <v>47.0</v>
      </c>
      <c r="H16" s="238">
        <v>187.2723404255319</v>
      </c>
      <c r="I16" s="96">
        <v>263.58</v>
      </c>
      <c r="J16" s="31" t="s">
        <v>452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46243.0</v>
      </c>
      <c r="B17" s="93"/>
      <c r="C17" s="84">
        <v>715.0</v>
      </c>
      <c r="D17" s="85">
        <v>715.0</v>
      </c>
      <c r="E17" s="49"/>
      <c r="F17" s="85">
        <v>4.0</v>
      </c>
      <c r="G17" s="113">
        <v>4.0</v>
      </c>
      <c r="H17" s="238">
        <v>178.75</v>
      </c>
      <c r="I17" s="96">
        <v>1022.7</v>
      </c>
      <c r="J17" s="31" t="s">
        <v>457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46242.0</v>
      </c>
      <c r="B18" s="93"/>
      <c r="C18" s="84">
        <v>3811.6</v>
      </c>
      <c r="D18" s="85">
        <v>3811.6</v>
      </c>
      <c r="E18" s="49"/>
      <c r="F18" s="85">
        <v>21.0</v>
      </c>
      <c r="G18" s="113">
        <v>21.0</v>
      </c>
      <c r="H18" s="238">
        <v>181.5047619047619</v>
      </c>
      <c r="I18" s="96">
        <v>229.05</v>
      </c>
      <c r="J18" s="31" t="s">
        <v>451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46239.0</v>
      </c>
      <c r="B19" s="93"/>
      <c r="C19" s="84">
        <v>9566.4</v>
      </c>
      <c r="D19" s="85">
        <v>9566.4</v>
      </c>
      <c r="E19" s="49"/>
      <c r="F19" s="85">
        <v>46.0</v>
      </c>
      <c r="G19" s="113">
        <v>46.0</v>
      </c>
      <c r="H19" s="238">
        <v>207.96521739130435</v>
      </c>
      <c r="I19" s="96">
        <v>54.02</v>
      </c>
      <c r="J19" s="31" t="s">
        <v>456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46238.0</v>
      </c>
      <c r="B20" s="93"/>
      <c r="C20" s="84">
        <v>10101.0</v>
      </c>
      <c r="D20" s="85">
        <v>10101.0</v>
      </c>
      <c r="E20" s="49"/>
      <c r="F20" s="85">
        <v>42.0</v>
      </c>
      <c r="G20" s="113">
        <v>42.0</v>
      </c>
      <c r="H20" s="238">
        <v>240.5</v>
      </c>
      <c r="I20" s="96">
        <v>45.0</v>
      </c>
      <c r="J20" s="31" t="s">
        <v>453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46237.0</v>
      </c>
      <c r="B21" s="93"/>
      <c r="C21" s="84">
        <v>7817.0</v>
      </c>
      <c r="D21" s="85">
        <v>7817.0</v>
      </c>
      <c r="E21" s="49"/>
      <c r="F21" s="85">
        <v>42.0</v>
      </c>
      <c r="G21" s="113">
        <v>42.0</v>
      </c>
      <c r="H21" s="238">
        <v>186.11904761904762</v>
      </c>
      <c r="I21" s="96">
        <v>36.3</v>
      </c>
      <c r="J21" s="31" t="s">
        <v>452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46236.0</v>
      </c>
      <c r="B22" s="93"/>
      <c r="C22" s="84">
        <v>876.2</v>
      </c>
      <c r="D22" s="85">
        <v>876.2</v>
      </c>
      <c r="E22" s="49"/>
      <c r="F22" s="85">
        <v>4.0</v>
      </c>
      <c r="G22" s="113">
        <v>4.0</v>
      </c>
      <c r="H22" s="238">
        <v>219.05</v>
      </c>
      <c r="I22" s="96">
        <v>198.43</v>
      </c>
      <c r="J22" s="31" t="s">
        <v>457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46235.0</v>
      </c>
      <c r="B23" s="93"/>
      <c r="C23" s="84">
        <v>2939.8</v>
      </c>
      <c r="D23" s="85">
        <v>2939.8</v>
      </c>
      <c r="E23" s="49"/>
      <c r="F23" s="85">
        <v>19.0</v>
      </c>
      <c r="G23" s="113">
        <v>19.0</v>
      </c>
      <c r="H23" s="238">
        <v>154.7263157894737</v>
      </c>
      <c r="I23" s="96">
        <v>162.23</v>
      </c>
      <c r="J23" s="31" t="s">
        <v>451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46234.0</v>
      </c>
      <c r="B24" s="93"/>
      <c r="C24" s="84">
        <v>13568.8</v>
      </c>
      <c r="D24" s="85">
        <v>13568.8</v>
      </c>
      <c r="E24" s="49"/>
      <c r="F24" s="85">
        <v>66.0</v>
      </c>
      <c r="G24" s="113">
        <v>66.0</v>
      </c>
      <c r="H24" s="238">
        <v>205.58787878787876</v>
      </c>
      <c r="I24" s="96">
        <v>67.47</v>
      </c>
      <c r="J24" s="31" t="s">
        <v>454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46233.0</v>
      </c>
      <c r="B25" s="93"/>
      <c r="C25" s="84">
        <v>15791.65</v>
      </c>
      <c r="D25" s="85">
        <v>15791.65</v>
      </c>
      <c r="E25" s="49"/>
      <c r="F25" s="85">
        <v>69.0</v>
      </c>
      <c r="G25" s="113">
        <v>69.0</v>
      </c>
      <c r="H25" s="238">
        <v>228.86449275362318</v>
      </c>
      <c r="I25" s="96">
        <v>0.0</v>
      </c>
      <c r="J25" s="31" t="s">
        <v>455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46232.0</v>
      </c>
      <c r="B26" s="93"/>
      <c r="C26" s="84">
        <v>11012.35</v>
      </c>
      <c r="D26" s="85">
        <v>11012.35</v>
      </c>
      <c r="E26" s="49"/>
      <c r="F26" s="85">
        <v>51.0</v>
      </c>
      <c r="G26" s="113">
        <v>51.0</v>
      </c>
      <c r="H26" s="238">
        <v>215.92843137254903</v>
      </c>
      <c r="I26" s="96">
        <v>118.26</v>
      </c>
      <c r="J26" s="31" t="s">
        <v>456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46230.0</v>
      </c>
      <c r="B27" s="93"/>
      <c r="C27" s="84">
        <v>9381.95</v>
      </c>
      <c r="D27" s="85">
        <v>9381.95</v>
      </c>
      <c r="E27" s="49"/>
      <c r="F27" s="85">
        <v>44.0</v>
      </c>
      <c r="G27" s="113">
        <v>44.0</v>
      </c>
      <c r="H27" s="238">
        <v>213.22613636363639</v>
      </c>
      <c r="I27" s="96">
        <v>163.28</v>
      </c>
      <c r="J27" s="31" t="s">
        <v>452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46229.0</v>
      </c>
      <c r="B28" s="93"/>
      <c r="C28" s="84">
        <v>453.0</v>
      </c>
      <c r="D28" s="85">
        <v>453.0</v>
      </c>
      <c r="E28" s="49"/>
      <c r="F28" s="85">
        <v>5.0</v>
      </c>
      <c r="G28" s="113">
        <v>5.0</v>
      </c>
      <c r="H28" s="238">
        <v>90.6</v>
      </c>
      <c r="I28" s="96">
        <v>426.15</v>
      </c>
      <c r="J28" s="31" t="s">
        <v>457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46227.0</v>
      </c>
      <c r="B29" s="93"/>
      <c r="C29" s="84">
        <v>9758.4</v>
      </c>
      <c r="D29" s="85">
        <v>9758.4</v>
      </c>
      <c r="E29" s="49"/>
      <c r="F29" s="85">
        <v>56.0</v>
      </c>
      <c r="G29" s="113">
        <v>56.0</v>
      </c>
      <c r="H29" s="238">
        <v>174.25714285714284</v>
      </c>
      <c r="I29" s="96">
        <v>168.05</v>
      </c>
      <c r="J29" s="31" t="s">
        <v>454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46226.0</v>
      </c>
      <c r="B30" s="93"/>
      <c r="C30" s="84">
        <v>14712.75</v>
      </c>
      <c r="D30" s="85">
        <v>14712.75</v>
      </c>
      <c r="E30" s="49"/>
      <c r="F30" s="85">
        <v>64.0</v>
      </c>
      <c r="G30" s="113">
        <v>64.0</v>
      </c>
      <c r="H30" s="238">
        <v>229.88671875</v>
      </c>
      <c r="I30" s="96">
        <v>181.22</v>
      </c>
      <c r="J30" s="31" t="s">
        <v>455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46225.0</v>
      </c>
      <c r="B31" s="93"/>
      <c r="C31" s="84">
        <v>12837.25</v>
      </c>
      <c r="D31" s="85">
        <v>12837.25</v>
      </c>
      <c r="E31" s="49"/>
      <c r="F31" s="85">
        <v>65.0</v>
      </c>
      <c r="G31" s="113">
        <v>65.0</v>
      </c>
      <c r="H31" s="238">
        <v>197.49615384615385</v>
      </c>
      <c r="I31" s="96">
        <v>768.69</v>
      </c>
      <c r="J31" s="31" t="s">
        <v>456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46224.0</v>
      </c>
      <c r="B32" s="93"/>
      <c r="C32" s="84">
        <v>12643.65</v>
      </c>
      <c r="D32" s="85">
        <v>12643.65</v>
      </c>
      <c r="E32" s="49"/>
      <c r="F32" s="85">
        <v>61.0</v>
      </c>
      <c r="G32" s="113">
        <v>61.0</v>
      </c>
      <c r="H32" s="238">
        <v>207.27295081967213</v>
      </c>
      <c r="I32" s="96">
        <v>224.62</v>
      </c>
      <c r="J32" s="31" t="s">
        <v>453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46223.0</v>
      </c>
      <c r="B33" s="93"/>
      <c r="C33" s="84">
        <v>9711.0</v>
      </c>
      <c r="D33" s="85">
        <v>9711.0</v>
      </c>
      <c r="E33" s="49"/>
      <c r="F33" s="85">
        <v>48.0</v>
      </c>
      <c r="G33" s="113">
        <v>48.0</v>
      </c>
      <c r="H33" s="238">
        <v>202.3125</v>
      </c>
      <c r="I33" s="96">
        <v>115.36</v>
      </c>
      <c r="J33" s="31" t="s">
        <v>452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46222.0</v>
      </c>
      <c r="B34" s="93"/>
      <c r="C34" s="84">
        <v>1073.6</v>
      </c>
      <c r="D34" s="85">
        <v>1073.6</v>
      </c>
      <c r="E34" s="49"/>
      <c r="F34" s="85">
        <v>7.0</v>
      </c>
      <c r="G34" s="113">
        <v>7.0</v>
      </c>
      <c r="H34" s="238">
        <v>153.37142857142857</v>
      </c>
      <c r="I34" s="96">
        <v>270.66</v>
      </c>
      <c r="J34" s="31" t="s">
        <v>457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46221.0</v>
      </c>
      <c r="B35" s="93"/>
      <c r="C35" s="84">
        <v>4001.6</v>
      </c>
      <c r="D35" s="85">
        <v>4001.6</v>
      </c>
      <c r="E35" s="49"/>
      <c r="F35" s="85">
        <v>21.0</v>
      </c>
      <c r="G35" s="113">
        <v>21.0</v>
      </c>
      <c r="H35" s="238">
        <v>190.55238095238096</v>
      </c>
      <c r="I35" s="96">
        <v>264.17</v>
      </c>
      <c r="J35" s="31" t="s">
        <v>451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46219.0</v>
      </c>
      <c r="B36" s="93"/>
      <c r="C36" s="84">
        <v>14519.4</v>
      </c>
      <c r="D36" s="85">
        <v>14519.4</v>
      </c>
      <c r="E36" s="49"/>
      <c r="F36" s="85">
        <v>73.0</v>
      </c>
      <c r="G36" s="113">
        <v>73.0</v>
      </c>
      <c r="H36" s="238">
        <v>198.8958904109589</v>
      </c>
      <c r="I36" s="96">
        <v>669.19</v>
      </c>
      <c r="J36" s="31" t="s">
        <v>455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46218.0</v>
      </c>
      <c r="B37" s="93"/>
      <c r="C37" s="84">
        <v>11491.55</v>
      </c>
      <c r="D37" s="85">
        <v>11491.55</v>
      </c>
      <c r="E37" s="49"/>
      <c r="F37" s="85">
        <v>61.0</v>
      </c>
      <c r="G37" s="113">
        <v>61.0</v>
      </c>
      <c r="H37" s="238">
        <v>188.38606557377048</v>
      </c>
      <c r="I37" s="96">
        <v>367.85</v>
      </c>
      <c r="J37" s="31" t="s">
        <v>456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46217.0</v>
      </c>
      <c r="B38" s="93"/>
      <c r="C38" s="84">
        <v>10721.0</v>
      </c>
      <c r="D38" s="85">
        <v>10721.0</v>
      </c>
      <c r="E38" s="49"/>
      <c r="F38" s="85">
        <v>57.0</v>
      </c>
      <c r="G38" s="113">
        <v>57.0</v>
      </c>
      <c r="H38" s="238">
        <v>188.08771929824562</v>
      </c>
      <c r="I38" s="96">
        <v>562.96</v>
      </c>
      <c r="J38" s="31" t="s">
        <v>453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46216.0</v>
      </c>
      <c r="B39" s="93"/>
      <c r="C39" s="84">
        <v>9326.0</v>
      </c>
      <c r="D39" s="85">
        <v>9326.0</v>
      </c>
      <c r="E39" s="49"/>
      <c r="F39" s="85">
        <v>51.0</v>
      </c>
      <c r="G39" s="113">
        <v>51.0</v>
      </c>
      <c r="H39" s="238">
        <v>182.86274509803923</v>
      </c>
      <c r="I39" s="96">
        <v>56.99</v>
      </c>
      <c r="J39" s="31" t="s">
        <v>452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46214.0</v>
      </c>
      <c r="B40" s="93"/>
      <c r="C40" s="84">
        <v>3755.4</v>
      </c>
      <c r="D40" s="85">
        <v>3755.4</v>
      </c>
      <c r="E40" s="49"/>
      <c r="F40" s="85">
        <v>19.0</v>
      </c>
      <c r="G40" s="113">
        <v>19.0</v>
      </c>
      <c r="H40" s="238">
        <v>197.65263157894736</v>
      </c>
      <c r="I40" s="96">
        <v>633.82</v>
      </c>
      <c r="J40" s="31" t="s">
        <v>451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46213.0</v>
      </c>
      <c r="B41" s="93"/>
      <c r="C41" s="84">
        <v>12678.6</v>
      </c>
      <c r="D41" s="85">
        <v>12678.6</v>
      </c>
      <c r="E41" s="49"/>
      <c r="F41" s="85">
        <v>69.0</v>
      </c>
      <c r="G41" s="113">
        <v>69.0</v>
      </c>
      <c r="H41" s="238">
        <v>183.74782608695654</v>
      </c>
      <c r="I41" s="96">
        <v>228.66</v>
      </c>
      <c r="J41" s="31" t="s">
        <v>454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55">
        <v>46209.0</v>
      </c>
      <c r="B42" s="47"/>
      <c r="C42" s="47">
        <v>11546.1</v>
      </c>
      <c r="D42" s="48">
        <v>11546.1</v>
      </c>
      <c r="E42" s="48"/>
      <c r="F42" s="85">
        <v>55.0</v>
      </c>
      <c r="G42" s="54">
        <v>55.0</v>
      </c>
      <c r="H42" s="239">
        <v>209.92909090909092</v>
      </c>
      <c r="I42" s="96">
        <v>551.03</v>
      </c>
      <c r="J42" s="31" t="s">
        <v>452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55">
        <v>46208.0</v>
      </c>
      <c r="B43" s="47"/>
      <c r="C43" s="47">
        <v>550.4</v>
      </c>
      <c r="D43" s="48">
        <v>550.4</v>
      </c>
      <c r="E43" s="48"/>
      <c r="F43" s="85">
        <v>4.0</v>
      </c>
      <c r="G43" s="50">
        <v>4.0</v>
      </c>
      <c r="H43" s="239">
        <v>137.6</v>
      </c>
      <c r="I43" s="96">
        <v>730.07</v>
      </c>
      <c r="J43" s="31" t="s">
        <v>457</v>
      </c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46">
        <v>46207.0</v>
      </c>
      <c r="B44" s="47"/>
      <c r="C44" s="47">
        <v>3266.8</v>
      </c>
      <c r="D44" s="48">
        <v>3266.8</v>
      </c>
      <c r="E44" s="48"/>
      <c r="F44" s="85">
        <v>22.0</v>
      </c>
      <c r="G44" s="50">
        <v>22.0</v>
      </c>
      <c r="H44" s="239">
        <v>148.4909090909091</v>
      </c>
      <c r="I44" s="234">
        <v>55.48</v>
      </c>
      <c r="J44" s="31" t="s">
        <v>451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46">
        <v>46206.0</v>
      </c>
      <c r="B45" s="47"/>
      <c r="C45" s="47">
        <v>13646.2</v>
      </c>
      <c r="D45" s="48">
        <v>13646.2</v>
      </c>
      <c r="E45" s="48"/>
      <c r="F45" s="85">
        <v>76.0</v>
      </c>
      <c r="G45" s="50">
        <v>76.0</v>
      </c>
      <c r="H45" s="239">
        <v>179.55526315789476</v>
      </c>
      <c r="I45" s="234">
        <v>564.1</v>
      </c>
      <c r="J45" s="31" t="s">
        <v>454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46">
        <v>46205.0</v>
      </c>
      <c r="B46" s="47"/>
      <c r="C46" s="47">
        <v>11424.8</v>
      </c>
      <c r="D46" s="48">
        <v>11424.8</v>
      </c>
      <c r="E46" s="48"/>
      <c r="F46" s="85">
        <v>58.0</v>
      </c>
      <c r="G46" s="50">
        <v>58.0</v>
      </c>
      <c r="H46" s="239">
        <v>196.97931034482758</v>
      </c>
      <c r="I46" s="234">
        <v>71.74</v>
      </c>
      <c r="J46" s="31" t="s">
        <v>455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46">
        <v>46204.0</v>
      </c>
      <c r="B47" s="47"/>
      <c r="C47" s="47">
        <v>12112.1</v>
      </c>
      <c r="D47" s="48">
        <v>12112.1</v>
      </c>
      <c r="E47" s="48"/>
      <c r="F47" s="85">
        <v>60.0</v>
      </c>
      <c r="G47" s="50">
        <v>60.0</v>
      </c>
      <c r="H47" s="239">
        <v>201.86833333333334</v>
      </c>
      <c r="I47" s="96">
        <v>0.0</v>
      </c>
      <c r="J47" s="31" t="s">
        <v>456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46">
        <v>46203.0</v>
      </c>
      <c r="B48" s="47"/>
      <c r="C48" s="47">
        <v>10839.0</v>
      </c>
      <c r="D48" s="48">
        <v>10839.0</v>
      </c>
      <c r="E48" s="48"/>
      <c r="F48" s="85">
        <v>56.0</v>
      </c>
      <c r="G48" s="54">
        <v>56.0</v>
      </c>
      <c r="H48" s="239">
        <v>193.55357142857142</v>
      </c>
      <c r="I48" s="96">
        <v>192.0</v>
      </c>
      <c r="J48" s="31" t="s">
        <v>453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46">
        <v>46202.0</v>
      </c>
      <c r="B49" s="47"/>
      <c r="C49" s="47">
        <v>13305.0</v>
      </c>
      <c r="D49" s="48">
        <v>13305.0</v>
      </c>
      <c r="E49" s="48"/>
      <c r="F49" s="85">
        <v>66.0</v>
      </c>
      <c r="G49" s="54">
        <v>66.0</v>
      </c>
      <c r="H49" s="239">
        <v>201.5909090909091</v>
      </c>
      <c r="I49" s="96">
        <v>508.45</v>
      </c>
      <c r="J49" s="31" t="s">
        <v>452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46">
        <v>46201.0</v>
      </c>
      <c r="B50" s="47"/>
      <c r="C50" s="47">
        <v>166.0</v>
      </c>
      <c r="D50" s="48">
        <v>166.0</v>
      </c>
      <c r="E50" s="48"/>
      <c r="F50" s="85">
        <v>2.0</v>
      </c>
      <c r="G50" s="50">
        <v>2.0</v>
      </c>
      <c r="H50" s="239">
        <v>83.0</v>
      </c>
      <c r="I50" s="234">
        <v>206.02</v>
      </c>
      <c r="J50" s="31" t="s">
        <v>457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46">
        <v>46200.0</v>
      </c>
      <c r="B51" s="47"/>
      <c r="C51" s="47">
        <v>4851.6</v>
      </c>
      <c r="D51" s="48">
        <v>4851.6</v>
      </c>
      <c r="E51" s="48"/>
      <c r="F51" s="85">
        <v>30.0</v>
      </c>
      <c r="G51" s="50">
        <v>30.0</v>
      </c>
      <c r="H51" s="239">
        <v>161.72</v>
      </c>
      <c r="I51" s="96">
        <v>820.87</v>
      </c>
      <c r="J51" s="31" t="s">
        <v>451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55">
        <v>46199.0</v>
      </c>
      <c r="B52" s="47"/>
      <c r="C52" s="47">
        <v>9970.4</v>
      </c>
      <c r="D52" s="48">
        <v>9970.4</v>
      </c>
      <c r="E52" s="48"/>
      <c r="F52" s="85">
        <v>56.0</v>
      </c>
      <c r="G52" s="54">
        <v>56.0</v>
      </c>
      <c r="H52" s="239">
        <v>178.04285714285714</v>
      </c>
      <c r="I52" s="96">
        <v>178.13</v>
      </c>
      <c r="J52" s="31" t="s">
        <v>454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46">
        <v>46198.0</v>
      </c>
      <c r="B53" s="47"/>
      <c r="C53" s="47">
        <v>13656.2</v>
      </c>
      <c r="D53" s="48">
        <v>13656.2</v>
      </c>
      <c r="E53" s="48"/>
      <c r="F53" s="85">
        <v>69.0</v>
      </c>
      <c r="G53" s="50">
        <v>69.0</v>
      </c>
      <c r="H53" s="239">
        <v>197.9159420289855</v>
      </c>
      <c r="I53" s="96">
        <v>251.77</v>
      </c>
      <c r="J53" s="31" t="s">
        <v>455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46">
        <v>46197.0</v>
      </c>
      <c r="B54" s="47"/>
      <c r="C54" s="47">
        <v>10273.0</v>
      </c>
      <c r="D54" s="48">
        <v>10273.0</v>
      </c>
      <c r="E54" s="48"/>
      <c r="F54" s="85">
        <v>60.0</v>
      </c>
      <c r="G54" s="50">
        <v>60.0</v>
      </c>
      <c r="H54" s="239">
        <v>171.21666666666667</v>
      </c>
      <c r="I54" s="96">
        <v>363.48</v>
      </c>
      <c r="J54" s="31" t="s">
        <v>456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46">
        <v>46196.0</v>
      </c>
      <c r="B55" s="47"/>
      <c r="C55" s="47">
        <v>12203.6</v>
      </c>
      <c r="D55" s="48">
        <v>12203.6</v>
      </c>
      <c r="E55" s="48"/>
      <c r="F55" s="85">
        <v>62.0</v>
      </c>
      <c r="G55" s="50">
        <v>62.0</v>
      </c>
      <c r="H55" s="239">
        <v>196.83225806451614</v>
      </c>
      <c r="I55" s="96">
        <v>201.97</v>
      </c>
      <c r="J55" s="31" t="s">
        <v>453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46">
        <v>46195.0</v>
      </c>
      <c r="B56" s="47"/>
      <c r="C56" s="47">
        <v>11596.0</v>
      </c>
      <c r="D56" s="48">
        <v>11596.0</v>
      </c>
      <c r="E56" s="48"/>
      <c r="F56" s="85">
        <v>61.0</v>
      </c>
      <c r="G56" s="50">
        <v>61.0</v>
      </c>
      <c r="H56" s="239">
        <v>190.0983606557377</v>
      </c>
      <c r="I56" s="96">
        <v>0.0</v>
      </c>
      <c r="J56" s="31" t="s">
        <v>452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46">
        <v>46194.0</v>
      </c>
      <c r="B57" s="47"/>
      <c r="C57" s="47">
        <v>45.0</v>
      </c>
      <c r="D57" s="48">
        <v>45.0</v>
      </c>
      <c r="E57" s="48"/>
      <c r="F57" s="85">
        <v>1.0</v>
      </c>
      <c r="G57" s="50">
        <v>1.0</v>
      </c>
      <c r="H57" s="239">
        <v>45.0</v>
      </c>
      <c r="I57" s="96">
        <v>0.0</v>
      </c>
      <c r="J57" s="31" t="s">
        <v>457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46">
        <v>46193.0</v>
      </c>
      <c r="B58" s="47"/>
      <c r="C58" s="47">
        <v>4462.4</v>
      </c>
      <c r="D58" s="48">
        <v>4462.4</v>
      </c>
      <c r="E58" s="48"/>
      <c r="F58" s="85">
        <v>27.0</v>
      </c>
      <c r="G58" s="54">
        <v>27.0</v>
      </c>
      <c r="H58" s="239">
        <v>165.27407407407406</v>
      </c>
      <c r="I58" s="96">
        <v>33.7</v>
      </c>
      <c r="J58" s="31" t="s">
        <v>451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46">
        <v>46192.0</v>
      </c>
      <c r="B59" s="47"/>
      <c r="C59" s="47">
        <v>11728.2</v>
      </c>
      <c r="D59" s="48">
        <v>11728.2</v>
      </c>
      <c r="E59" s="48"/>
      <c r="F59" s="85">
        <v>64.0</v>
      </c>
      <c r="G59" s="50">
        <v>64.0</v>
      </c>
      <c r="H59" s="239">
        <v>183.253125</v>
      </c>
      <c r="I59" s="96">
        <v>523.85</v>
      </c>
      <c r="J59" s="31" t="s">
        <v>454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46">
        <v>46191.0</v>
      </c>
      <c r="B60" s="47"/>
      <c r="C60" s="47">
        <v>16112.4</v>
      </c>
      <c r="D60" s="48"/>
      <c r="E60" s="48"/>
      <c r="F60" s="85">
        <v>76.0</v>
      </c>
      <c r="G60" s="50"/>
      <c r="H60" s="239"/>
      <c r="I60" s="96">
        <v>316.79</v>
      </c>
      <c r="J60" s="3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46">
        <v>46190.0</v>
      </c>
      <c r="B61" s="47"/>
      <c r="C61" s="47">
        <v>12848.0</v>
      </c>
      <c r="D61" s="48">
        <v>12848.0</v>
      </c>
      <c r="E61" s="48"/>
      <c r="F61" s="85">
        <v>65.0</v>
      </c>
      <c r="G61" s="50">
        <v>65.0</v>
      </c>
      <c r="H61" s="239">
        <v>197.66153846153847</v>
      </c>
      <c r="I61" s="96">
        <v>0.0</v>
      </c>
      <c r="J61" s="31" t="s">
        <v>456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46">
        <v>46187.0</v>
      </c>
      <c r="B62" s="47"/>
      <c r="C62" s="47">
        <v>742.6</v>
      </c>
      <c r="D62" s="48">
        <v>742.6</v>
      </c>
      <c r="E62" s="48"/>
      <c r="F62" s="85">
        <v>6.0</v>
      </c>
      <c r="G62" s="50">
        <v>6.0</v>
      </c>
      <c r="H62" s="239">
        <v>123.76666666666667</v>
      </c>
      <c r="I62" s="96">
        <v>709.15</v>
      </c>
      <c r="J62" s="31" t="s">
        <v>457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46">
        <v>46186.0</v>
      </c>
      <c r="B63" s="47"/>
      <c r="C63" s="47">
        <v>6992.7</v>
      </c>
      <c r="D63" s="48">
        <v>6992.7</v>
      </c>
      <c r="E63" s="48"/>
      <c r="F63" s="85">
        <v>45.0</v>
      </c>
      <c r="G63" s="50">
        <v>45.0</v>
      </c>
      <c r="H63" s="239">
        <v>155.39333333333332</v>
      </c>
      <c r="I63" s="96">
        <v>797.71</v>
      </c>
      <c r="J63" s="31" t="s">
        <v>451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46">
        <v>46185.0</v>
      </c>
      <c r="B64" s="47"/>
      <c r="C64" s="47">
        <v>3969.3</v>
      </c>
      <c r="D64" s="48">
        <v>3969.3</v>
      </c>
      <c r="E64" s="48"/>
      <c r="F64" s="85">
        <v>17.0</v>
      </c>
      <c r="G64" s="50">
        <v>17.0</v>
      </c>
      <c r="H64" s="239">
        <v>233.48823529411766</v>
      </c>
      <c r="I64" s="96">
        <v>0.0</v>
      </c>
      <c r="J64" s="31" t="s">
        <v>454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46">
        <v>46184.0</v>
      </c>
      <c r="B65" s="47"/>
      <c r="C65" s="47">
        <v>14157.75</v>
      </c>
      <c r="D65" s="48">
        <v>14157.75</v>
      </c>
      <c r="E65" s="48"/>
      <c r="F65" s="85">
        <v>73.0</v>
      </c>
      <c r="G65" s="50">
        <v>73.0</v>
      </c>
      <c r="H65" s="239">
        <v>193.9417808219178</v>
      </c>
      <c r="I65" s="96">
        <v>444.11</v>
      </c>
      <c r="J65" s="31" t="s">
        <v>455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55">
        <v>46183.0</v>
      </c>
      <c r="B66" s="47"/>
      <c r="C66" s="47">
        <v>12757.6</v>
      </c>
      <c r="D66" s="48">
        <v>12757.6</v>
      </c>
      <c r="E66" s="48"/>
      <c r="F66" s="85">
        <v>69.0</v>
      </c>
      <c r="G66" s="50">
        <v>69.0</v>
      </c>
      <c r="H66" s="239">
        <v>184.8927536231884</v>
      </c>
      <c r="I66" s="96">
        <v>35.63</v>
      </c>
      <c r="J66" s="31" t="s">
        <v>456</v>
      </c>
      <c r="K66" s="52"/>
      <c r="L66" s="158" t="s">
        <v>483</v>
      </c>
      <c r="M66" s="158" t="s">
        <v>486</v>
      </c>
      <c r="N66" s="159">
        <v>0.24</v>
      </c>
      <c r="O66" s="52"/>
      <c r="P66" s="41">
        <v>258.0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55">
        <v>46182.0</v>
      </c>
      <c r="B67" s="47"/>
      <c r="C67" s="47">
        <v>11946.4</v>
      </c>
      <c r="D67" s="48">
        <v>11946.4</v>
      </c>
      <c r="E67" s="48"/>
      <c r="F67" s="85">
        <v>55.0</v>
      </c>
      <c r="G67" s="54">
        <v>55.0</v>
      </c>
      <c r="H67" s="239">
        <v>217.2072727272727</v>
      </c>
      <c r="I67" s="96">
        <v>1797.09</v>
      </c>
      <c r="J67" s="31" t="s">
        <v>453</v>
      </c>
      <c r="K67" s="52"/>
      <c r="L67" s="158" t="s">
        <v>485</v>
      </c>
      <c r="M67" s="158" t="s">
        <v>486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55">
        <v>46181.0</v>
      </c>
      <c r="B68" s="47"/>
      <c r="C68" s="47">
        <v>10746.0</v>
      </c>
      <c r="D68" s="48">
        <v>10746.0</v>
      </c>
      <c r="E68" s="48"/>
      <c r="F68" s="85">
        <v>70.0</v>
      </c>
      <c r="G68" s="50">
        <v>70.0</v>
      </c>
      <c r="H68" s="239">
        <v>153.5142857142857</v>
      </c>
      <c r="I68" s="96">
        <v>2262.69</v>
      </c>
      <c r="J68" s="31" t="s">
        <v>452</v>
      </c>
      <c r="K68" s="52"/>
      <c r="L68" s="158" t="s">
        <v>483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55">
        <v>46180.0</v>
      </c>
      <c r="B69" s="47"/>
      <c r="C69" s="47">
        <v>0.0</v>
      </c>
      <c r="D69" s="48"/>
      <c r="E69" s="48"/>
      <c r="F69" s="85">
        <v>0.0</v>
      </c>
      <c r="G69" s="54"/>
      <c r="H69" s="240"/>
      <c r="I69" s="96">
        <v>4494.04</v>
      </c>
      <c r="J69" s="31" t="s">
        <v>457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55">
        <v>46179.0</v>
      </c>
      <c r="B70" s="47"/>
      <c r="C70" s="47">
        <v>0.0</v>
      </c>
      <c r="D70" s="48"/>
      <c r="E70" s="48"/>
      <c r="F70" s="85">
        <v>0.0</v>
      </c>
      <c r="G70" s="54"/>
      <c r="H70" s="239"/>
      <c r="I70" s="96">
        <v>6653.22</v>
      </c>
      <c r="J70" s="31" t="s">
        <v>451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55">
        <v>46178.0</v>
      </c>
      <c r="B71" s="47"/>
      <c r="C71" s="47">
        <v>0.0</v>
      </c>
      <c r="D71" s="48"/>
      <c r="E71" s="48"/>
      <c r="F71" s="85">
        <v>0.0</v>
      </c>
      <c r="G71" s="54"/>
      <c r="H71" s="239"/>
      <c r="I71" s="96">
        <v>2304.46</v>
      </c>
      <c r="J71" s="31" t="s">
        <v>454</v>
      </c>
      <c r="K71" s="52"/>
      <c r="L71" s="161"/>
      <c r="M71" s="87">
        <v>5.0</v>
      </c>
      <c r="N71" s="160" t="s">
        <v>501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55">
        <v>46177.0</v>
      </c>
      <c r="B72" s="47"/>
      <c r="C72" s="47">
        <v>0.0</v>
      </c>
      <c r="D72" s="48"/>
      <c r="E72" s="48"/>
      <c r="F72" s="85">
        <v>0.0</v>
      </c>
      <c r="G72" s="54"/>
      <c r="H72" s="239"/>
      <c r="I72" s="96">
        <v>2289.8</v>
      </c>
      <c r="J72" s="31" t="s">
        <v>455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55">
        <v>46172.0</v>
      </c>
      <c r="B73" s="47"/>
      <c r="C73" s="47">
        <v>4244.7</v>
      </c>
      <c r="D73" s="48">
        <v>4244.7</v>
      </c>
      <c r="E73" s="48"/>
      <c r="F73" s="85">
        <v>27.0</v>
      </c>
      <c r="G73" s="54">
        <v>27.0</v>
      </c>
      <c r="H73" s="239">
        <v>157.2111111111111</v>
      </c>
      <c r="I73" s="96">
        <v>204.7</v>
      </c>
      <c r="J73" s="31" t="s">
        <v>451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55">
        <v>46171.0</v>
      </c>
      <c r="B74" s="47"/>
      <c r="C74" s="47">
        <v>20232.2</v>
      </c>
      <c r="D74" s="48">
        <v>20232.2</v>
      </c>
      <c r="E74" s="48"/>
      <c r="F74" s="85">
        <v>107.0</v>
      </c>
      <c r="G74" s="54">
        <v>107.0</v>
      </c>
      <c r="H74" s="239">
        <v>189.08598130841122</v>
      </c>
      <c r="I74" s="96">
        <v>137.23</v>
      </c>
      <c r="J74" s="31" t="s">
        <v>454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5">
        <v>46170.0</v>
      </c>
      <c r="B75" s="47"/>
      <c r="C75" s="47">
        <v>19816.5</v>
      </c>
      <c r="D75" s="48">
        <v>19816.5</v>
      </c>
      <c r="E75" s="48"/>
      <c r="F75" s="85">
        <v>101.0</v>
      </c>
      <c r="G75" s="54">
        <v>101.0</v>
      </c>
      <c r="H75" s="239">
        <v>196.2029702970297</v>
      </c>
      <c r="I75" s="96">
        <v>0.0</v>
      </c>
      <c r="J75" s="31" t="s">
        <v>455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5">
        <v>46169.0</v>
      </c>
      <c r="B76" s="47"/>
      <c r="C76" s="47">
        <v>17098.5</v>
      </c>
      <c r="D76" s="48">
        <v>17098.5</v>
      </c>
      <c r="E76" s="48"/>
      <c r="F76" s="85">
        <v>131.0</v>
      </c>
      <c r="G76" s="54">
        <v>131.0</v>
      </c>
      <c r="H76" s="239">
        <v>130.5229007633588</v>
      </c>
      <c r="I76" s="96">
        <v>0.0</v>
      </c>
      <c r="J76" s="31" t="s">
        <v>456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5">
        <v>46168.0</v>
      </c>
      <c r="B77" s="47"/>
      <c r="C77" s="47">
        <v>30.0</v>
      </c>
      <c r="D77" s="48">
        <v>30.0</v>
      </c>
      <c r="E77" s="48"/>
      <c r="F77" s="85">
        <v>2.0</v>
      </c>
      <c r="G77" s="54">
        <v>2.0</v>
      </c>
      <c r="H77" s="239">
        <v>15.0</v>
      </c>
      <c r="I77" s="96">
        <v>0.0</v>
      </c>
      <c r="J77" s="31" t="s">
        <v>453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94"/>
      <c r="B78" s="93"/>
      <c r="C78" s="93"/>
      <c r="D78" s="49"/>
      <c r="E78" s="49"/>
      <c r="F78" s="49"/>
      <c r="G78" s="94"/>
      <c r="H78" s="237"/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94"/>
      <c r="B79" s="93"/>
      <c r="C79" s="93"/>
      <c r="D79" s="49"/>
      <c r="E79" s="49"/>
      <c r="F79" s="49"/>
      <c r="G79" s="94"/>
      <c r="H79" s="237"/>
      <c r="I79" s="51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94"/>
      <c r="B80" s="93"/>
      <c r="C80" s="93"/>
      <c r="D80" s="49"/>
      <c r="E80" s="49"/>
      <c r="F80" s="49"/>
      <c r="G80" s="94"/>
      <c r="H80" s="237"/>
      <c r="I80" s="51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94"/>
      <c r="B81" s="93"/>
      <c r="C81" s="93"/>
      <c r="D81" s="49"/>
      <c r="E81" s="49"/>
      <c r="F81" s="49"/>
      <c r="G81" s="94"/>
      <c r="H81" s="237"/>
      <c r="I81" s="51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94"/>
      <c r="B82" s="93"/>
      <c r="C82" s="93"/>
      <c r="D82" s="49"/>
      <c r="E82" s="49"/>
      <c r="F82" s="49"/>
      <c r="G82" s="94"/>
      <c r="H82" s="237"/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94"/>
      <c r="B83" s="93"/>
      <c r="C83" s="93"/>
      <c r="D83" s="49"/>
      <c r="E83" s="49"/>
      <c r="F83" s="49"/>
      <c r="G83" s="94"/>
      <c r="H83" s="237"/>
      <c r="I83" s="5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94"/>
      <c r="B84" s="93"/>
      <c r="C84" s="93"/>
      <c r="D84" s="49"/>
      <c r="E84" s="49"/>
      <c r="F84" s="49"/>
      <c r="G84" s="94"/>
      <c r="H84" s="237"/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94"/>
      <c r="B85" s="93"/>
      <c r="C85" s="93"/>
      <c r="D85" s="49"/>
      <c r="E85" s="49"/>
      <c r="F85" s="49"/>
      <c r="G85" s="94"/>
      <c r="H85" s="237"/>
      <c r="I85" s="5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94"/>
      <c r="B86" s="93"/>
      <c r="C86" s="93"/>
      <c r="D86" s="49"/>
      <c r="E86" s="49"/>
      <c r="F86" s="49"/>
      <c r="G86" s="94"/>
      <c r="H86" s="237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94"/>
      <c r="B87" s="93"/>
      <c r="C87" s="93"/>
      <c r="D87" s="49"/>
      <c r="E87" s="49"/>
      <c r="F87" s="49"/>
      <c r="G87" s="94"/>
      <c r="H87" s="237"/>
      <c r="I87" s="5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94"/>
      <c r="B88" s="93"/>
      <c r="C88" s="93"/>
      <c r="D88" s="49"/>
      <c r="E88" s="49"/>
      <c r="F88" s="49"/>
      <c r="G88" s="94"/>
      <c r="H88" s="237"/>
      <c r="I88" s="5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94"/>
      <c r="B89" s="93"/>
      <c r="C89" s="93"/>
      <c r="D89" s="49"/>
      <c r="E89" s="49"/>
      <c r="F89" s="49"/>
      <c r="G89" s="94"/>
      <c r="H89" s="237"/>
      <c r="I89" s="51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94"/>
      <c r="B90" s="93"/>
      <c r="C90" s="93"/>
      <c r="D90" s="49"/>
      <c r="E90" s="49"/>
      <c r="F90" s="49"/>
      <c r="G90" s="94"/>
      <c r="H90" s="237"/>
      <c r="I90" s="51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94"/>
      <c r="B91" s="93"/>
      <c r="C91" s="93"/>
      <c r="D91" s="49"/>
      <c r="E91" s="49"/>
      <c r="F91" s="49"/>
      <c r="G91" s="94"/>
      <c r="H91" s="237"/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94"/>
      <c r="B92" s="93"/>
      <c r="C92" s="93"/>
      <c r="D92" s="49"/>
      <c r="E92" s="49"/>
      <c r="F92" s="49"/>
      <c r="G92" s="94"/>
      <c r="H92" s="237"/>
      <c r="I92" s="51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94"/>
      <c r="B93" s="93"/>
      <c r="C93" s="93"/>
      <c r="D93" s="49"/>
      <c r="E93" s="49"/>
      <c r="F93" s="49"/>
      <c r="G93" s="94"/>
      <c r="H93" s="237"/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94"/>
      <c r="B94" s="93"/>
      <c r="C94" s="93"/>
      <c r="D94" s="49"/>
      <c r="E94" s="49"/>
      <c r="F94" s="49"/>
      <c r="G94" s="94"/>
      <c r="H94" s="237"/>
      <c r="I94" s="51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94"/>
      <c r="B95" s="93"/>
      <c r="C95" s="93"/>
      <c r="D95" s="49"/>
      <c r="E95" s="49"/>
      <c r="F95" s="49"/>
      <c r="G95" s="94"/>
      <c r="H95" s="237"/>
      <c r="I95" s="51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94"/>
      <c r="B96" s="93"/>
      <c r="C96" s="93"/>
      <c r="D96" s="49"/>
      <c r="E96" s="49"/>
      <c r="F96" s="49"/>
      <c r="G96" s="94"/>
      <c r="H96" s="237"/>
      <c r="I96" s="51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94"/>
      <c r="B97" s="93"/>
      <c r="C97" s="93"/>
      <c r="D97" s="49"/>
      <c r="E97" s="49"/>
      <c r="F97" s="49"/>
      <c r="G97" s="94"/>
      <c r="H97" s="237"/>
      <c r="I97" s="51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94"/>
      <c r="B98" s="93"/>
      <c r="C98" s="93"/>
      <c r="D98" s="49"/>
      <c r="E98" s="49"/>
      <c r="F98" s="49"/>
      <c r="G98" s="94"/>
      <c r="H98" s="237"/>
      <c r="I98" s="51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94"/>
      <c r="B99" s="93"/>
      <c r="C99" s="93"/>
      <c r="D99" s="49"/>
      <c r="E99" s="49"/>
      <c r="F99" s="49"/>
      <c r="G99" s="94"/>
      <c r="H99" s="237"/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94"/>
      <c r="B100" s="93"/>
      <c r="C100" s="93"/>
      <c r="D100" s="49"/>
      <c r="E100" s="49"/>
      <c r="F100" s="49"/>
      <c r="G100" s="94"/>
      <c r="H100" s="237"/>
      <c r="I100" s="51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94"/>
      <c r="B101" s="93"/>
      <c r="C101" s="93"/>
      <c r="D101" s="49"/>
      <c r="E101" s="49"/>
      <c r="F101" s="49"/>
      <c r="G101" s="94"/>
      <c r="H101" s="237"/>
      <c r="I101" s="51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4"/>
      <c r="B102" s="93"/>
      <c r="C102" s="93"/>
      <c r="D102" s="49"/>
      <c r="E102" s="49"/>
      <c r="F102" s="49"/>
      <c r="G102" s="94"/>
      <c r="H102" s="237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4"/>
      <c r="B103" s="93"/>
      <c r="C103" s="93"/>
      <c r="D103" s="49"/>
      <c r="E103" s="49"/>
      <c r="F103" s="49"/>
      <c r="G103" s="94"/>
      <c r="H103" s="237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4"/>
      <c r="B104" s="93"/>
      <c r="C104" s="93"/>
      <c r="D104" s="49"/>
      <c r="E104" s="49"/>
      <c r="F104" s="49"/>
      <c r="G104" s="94"/>
      <c r="H104" s="237"/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4"/>
      <c r="B105" s="93"/>
      <c r="C105" s="93"/>
      <c r="D105" s="49"/>
      <c r="E105" s="49"/>
      <c r="F105" s="49"/>
      <c r="G105" s="94"/>
      <c r="H105" s="237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4"/>
      <c r="B106" s="93"/>
      <c r="C106" s="93"/>
      <c r="D106" s="49"/>
      <c r="E106" s="49"/>
      <c r="F106" s="49"/>
      <c r="G106" s="94"/>
      <c r="H106" s="237"/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4"/>
      <c r="B107" s="93"/>
      <c r="C107" s="93"/>
      <c r="D107" s="49"/>
      <c r="E107" s="49"/>
      <c r="F107" s="49"/>
      <c r="G107" s="94"/>
      <c r="H107" s="237"/>
      <c r="I107" s="51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4"/>
      <c r="B108" s="93"/>
      <c r="C108" s="93"/>
      <c r="D108" s="49"/>
      <c r="E108" s="49"/>
      <c r="F108" s="49"/>
      <c r="G108" s="94"/>
      <c r="H108" s="237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237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237"/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237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237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237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237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237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237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237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237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237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237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237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237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237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237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237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237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237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237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237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237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237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237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237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237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237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237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237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237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237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237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237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237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237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237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237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237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237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237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237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237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237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237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237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237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237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237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237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237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237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237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237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237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237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237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237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237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237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237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237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237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237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237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237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237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237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237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237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237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237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237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237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237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237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237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237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237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237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237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237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237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237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237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237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237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237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237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237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237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237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237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237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237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237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237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237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237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237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237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237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237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237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237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237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237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237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237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237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237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237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237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237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237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237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237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237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237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237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237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237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237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237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237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237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237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237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237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237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237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237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237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237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237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237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237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237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237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237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237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237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237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237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237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237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237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237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237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237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237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237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237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237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237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237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237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237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237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237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237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237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237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237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237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237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237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237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237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237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237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237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237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237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237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237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237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237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237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237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237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237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237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237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237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237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237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237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237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237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237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237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237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237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237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237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237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237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237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237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237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237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237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237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237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237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237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237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237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237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237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237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237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237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237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237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237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237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237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237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237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237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237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237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237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237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237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237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237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237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237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237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237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237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237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237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237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237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237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237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237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237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237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237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237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237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237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237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237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237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237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237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237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237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237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237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237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237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237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237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237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237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237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237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237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237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237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237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237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237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237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237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237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237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237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237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237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237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237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237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237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237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237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237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237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237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237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237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237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237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237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237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237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237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237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237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237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237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237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237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237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237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237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237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237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237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237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237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237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237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237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237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237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237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237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237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237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237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237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237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237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237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237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237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237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237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237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237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237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237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237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237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237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237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237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237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237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237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237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237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237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237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237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237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237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237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237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237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237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237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237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237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237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237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237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237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237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237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237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237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237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237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237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237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237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237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237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237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237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237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237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237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237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237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237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237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237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237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237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237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237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237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237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237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237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237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237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237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237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237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237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237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237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237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237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237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237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237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237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237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237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237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237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237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237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237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237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237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237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237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237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237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237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237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237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237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237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237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237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237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237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237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237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237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237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237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237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237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237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237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237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237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237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237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237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237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237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237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237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237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237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237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237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237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237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237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237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237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237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237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237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237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237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237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237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237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237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237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237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237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237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237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237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237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237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237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237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237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237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237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237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237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237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237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237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237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237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237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237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237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237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237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237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237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237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237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237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237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237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237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237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237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237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237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237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237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237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237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237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237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237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237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237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237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237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237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237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237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237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237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237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237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237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237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237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237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237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237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237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237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237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237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237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237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237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237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237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237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237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237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237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237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237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237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237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237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237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237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237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237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237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237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237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237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237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237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237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237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237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237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237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237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237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237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237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237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237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237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237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237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237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237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237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237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237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237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237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237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237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237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237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237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237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237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237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237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237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237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237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237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237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237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237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237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237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237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237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237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237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237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237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237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237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237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237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237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237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237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237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237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237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237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237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237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237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237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237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237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237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237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237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237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237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237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237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237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237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237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237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237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237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237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237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237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237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237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237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237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237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237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237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237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237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237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237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237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237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237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237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237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237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237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237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237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237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237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237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237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237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237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237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237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237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237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237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237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237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237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237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237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237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237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237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237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237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237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237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237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237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237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237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237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237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237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237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237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237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237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237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237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237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237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237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237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237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237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237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237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237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237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237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237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237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237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237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237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237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237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237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237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237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237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237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237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237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237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237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237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237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237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237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237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237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237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237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237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237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237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237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237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237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237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237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237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237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237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237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237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237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237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237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237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237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237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237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237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237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237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237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237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237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237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237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237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237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237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237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237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237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237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237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237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237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237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237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237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237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237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237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237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237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237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237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237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237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237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237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237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237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237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237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237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237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237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237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237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237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237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237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237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237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237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237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237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237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237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237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237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237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237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237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237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237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237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237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237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237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237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237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237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237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237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237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237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237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237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237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237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237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237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237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237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237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237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237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237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237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237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237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237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237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237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237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237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237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237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237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237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237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237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237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237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237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237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237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237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237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237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237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237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237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237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237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237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237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237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237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237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237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237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237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237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237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237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237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237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237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237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237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237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237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237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237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237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237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237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237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237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237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237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237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237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237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237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237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237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237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237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237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237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237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237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237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237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237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237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237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237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237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237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237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237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237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</sheetData>
  <mergeCells count="2">
    <mergeCell ref="P3:Q3"/>
    <mergeCell ref="L64:N64"/>
  </mergeCells>
  <dataValidations>
    <dataValidation type="list" allowBlank="1" showErrorMessage="1" sqref="F1">
      <formula1>"медицина,офис,завод"</formula1>
    </dataValidation>
    <dataValidation type="list" allowBlank="1" showErrorMessage="1" sqref="H1">
      <formula1>"Да,Нет"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8.5"/>
    <col customWidth="1" min="10" max="10" width="3.5"/>
    <col customWidth="1" min="11" max="11" width="14.38"/>
  </cols>
  <sheetData>
    <row r="1">
      <c r="A1" s="21" t="s">
        <v>6</v>
      </c>
      <c r="B1" s="22">
        <v>901.0</v>
      </c>
      <c r="C1" s="205" t="s">
        <v>255</v>
      </c>
      <c r="D1" s="206">
        <v>46113.0</v>
      </c>
      <c r="E1" s="207" t="s">
        <v>261</v>
      </c>
      <c r="F1" s="208" t="s">
        <v>449</v>
      </c>
      <c r="G1" s="209" t="s">
        <v>265</v>
      </c>
      <c r="H1" s="210" t="s">
        <v>458</v>
      </c>
      <c r="I1" s="27"/>
      <c r="J1" s="28"/>
      <c r="K1" s="157" t="s">
        <v>267</v>
      </c>
      <c r="L1" s="193" t="s">
        <v>269</v>
      </c>
      <c r="M1" s="194" t="s">
        <v>270</v>
      </c>
      <c r="N1" s="193" t="s">
        <v>503</v>
      </c>
      <c r="O1" s="192"/>
      <c r="P1" s="3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32" t="s">
        <v>277</v>
      </c>
      <c r="B2" s="33">
        <v>154.25</v>
      </c>
      <c r="C2" s="33">
        <v>15683.93670886076</v>
      </c>
      <c r="D2" s="33">
        <v>15691.746835443038</v>
      </c>
      <c r="E2" s="33">
        <v>1.75</v>
      </c>
      <c r="F2" s="33">
        <v>74.84810126582279</v>
      </c>
      <c r="G2" s="34">
        <v>74.9367088607595</v>
      </c>
      <c r="H2" s="33">
        <v>210.012424712784</v>
      </c>
      <c r="I2" s="227">
        <v>197.53538461538463</v>
      </c>
      <c r="J2" s="28"/>
      <c r="K2" s="195">
        <f>SUM(L2:Q2)</f>
        <v>150000</v>
      </c>
      <c r="L2" s="196">
        <v>0.0</v>
      </c>
      <c r="M2" s="197">
        <v>0.0</v>
      </c>
      <c r="N2" s="196">
        <v>150000.0</v>
      </c>
      <c r="O2" s="38"/>
      <c r="P2" s="52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41" t="s">
        <v>289</v>
      </c>
      <c r="B3" s="42" t="s">
        <v>291</v>
      </c>
      <c r="C3" s="42" t="s">
        <v>292</v>
      </c>
      <c r="D3" s="43" t="s">
        <v>294</v>
      </c>
      <c r="E3" s="43" t="s">
        <v>297</v>
      </c>
      <c r="F3" s="43" t="s">
        <v>298</v>
      </c>
      <c r="G3" s="41" t="s">
        <v>300</v>
      </c>
      <c r="H3" s="43" t="s">
        <v>301</v>
      </c>
      <c r="I3" s="44" t="s">
        <v>302</v>
      </c>
      <c r="J3" s="32" t="s">
        <v>304</v>
      </c>
      <c r="K3" s="28"/>
      <c r="L3" s="28"/>
      <c r="M3" s="28"/>
      <c r="N3" s="28"/>
      <c r="O3" s="28"/>
      <c r="P3" s="45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92">
        <v>46255.0</v>
      </c>
      <c r="B4" s="93"/>
      <c r="C4" s="84">
        <v>13128.0</v>
      </c>
      <c r="D4" s="85">
        <v>13128.0</v>
      </c>
      <c r="E4" s="49"/>
      <c r="F4" s="85">
        <v>64.0</v>
      </c>
      <c r="G4" s="113">
        <v>64.0</v>
      </c>
      <c r="H4" s="85">
        <v>205.125</v>
      </c>
      <c r="I4" s="96">
        <v>0.0</v>
      </c>
      <c r="J4" s="31" t="s">
        <v>454</v>
      </c>
      <c r="K4" s="52"/>
      <c r="L4" s="30"/>
      <c r="M4" s="30"/>
      <c r="N4" s="52"/>
      <c r="O4" s="52"/>
      <c r="P4" s="45"/>
      <c r="Q4" s="45"/>
      <c r="R4" s="53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>
      <c r="A5" s="92">
        <v>46254.0</v>
      </c>
      <c r="B5" s="93"/>
      <c r="C5" s="84">
        <v>15122.0</v>
      </c>
      <c r="D5" s="85">
        <v>15122.0</v>
      </c>
      <c r="E5" s="49"/>
      <c r="F5" s="85">
        <v>67.0</v>
      </c>
      <c r="G5" s="113">
        <v>67.0</v>
      </c>
      <c r="H5" s="85">
        <v>225.70149253731344</v>
      </c>
      <c r="I5" s="96">
        <v>0.0</v>
      </c>
      <c r="J5" s="31" t="s">
        <v>455</v>
      </c>
      <c r="K5" s="52"/>
      <c r="L5" s="30"/>
      <c r="M5" s="30"/>
      <c r="N5" s="52"/>
      <c r="O5" s="52"/>
      <c r="P5" s="45"/>
      <c r="Q5" s="45"/>
      <c r="R5" s="53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92">
        <v>46253.0</v>
      </c>
      <c r="B6" s="93"/>
      <c r="C6" s="84">
        <v>15276.0</v>
      </c>
      <c r="D6" s="85">
        <v>15276.0</v>
      </c>
      <c r="E6" s="49"/>
      <c r="F6" s="85">
        <v>71.0</v>
      </c>
      <c r="G6" s="113">
        <v>71.0</v>
      </c>
      <c r="H6" s="85">
        <v>215.1549295774648</v>
      </c>
      <c r="I6" s="96">
        <v>0.0</v>
      </c>
      <c r="J6" s="31" t="s">
        <v>456</v>
      </c>
      <c r="K6" s="30"/>
      <c r="L6" s="30"/>
      <c r="M6" s="30"/>
      <c r="N6" s="52"/>
      <c r="O6" s="52"/>
      <c r="R6" s="53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92">
        <v>46251.0</v>
      </c>
      <c r="B7" s="93"/>
      <c r="C7" s="84">
        <v>11673.0</v>
      </c>
      <c r="D7" s="85">
        <v>11673.0</v>
      </c>
      <c r="E7" s="49"/>
      <c r="F7" s="85">
        <v>54.0</v>
      </c>
      <c r="G7" s="113">
        <v>54.0</v>
      </c>
      <c r="H7" s="85">
        <v>216.16666666666666</v>
      </c>
      <c r="I7" s="96">
        <v>0.0</v>
      </c>
      <c r="J7" s="31" t="s">
        <v>452</v>
      </c>
      <c r="K7" s="31"/>
      <c r="L7" s="31"/>
      <c r="M7" s="31"/>
      <c r="N7" s="52"/>
      <c r="O7" s="52"/>
      <c r="Q7" s="31"/>
      <c r="R7" s="53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92">
        <v>46248.0</v>
      </c>
      <c r="B8" s="93"/>
      <c r="C8" s="84">
        <v>11949.0</v>
      </c>
      <c r="D8" s="85">
        <v>11949.0</v>
      </c>
      <c r="E8" s="49"/>
      <c r="F8" s="85">
        <v>57.0</v>
      </c>
      <c r="G8" s="113">
        <v>57.0</v>
      </c>
      <c r="H8" s="85">
        <v>209.6315789473684</v>
      </c>
      <c r="I8" s="96">
        <v>0.0</v>
      </c>
      <c r="J8" s="31" t="s">
        <v>454</v>
      </c>
      <c r="K8" s="30"/>
      <c r="L8" s="30"/>
      <c r="M8" s="30"/>
      <c r="N8" s="52"/>
      <c r="O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>
      <c r="A9" s="92">
        <v>46247.0</v>
      </c>
      <c r="B9" s="93"/>
      <c r="C9" s="84">
        <v>13336.0</v>
      </c>
      <c r="D9" s="85">
        <v>13336.0</v>
      </c>
      <c r="E9" s="49"/>
      <c r="F9" s="85">
        <v>66.0</v>
      </c>
      <c r="G9" s="113">
        <v>66.0</v>
      </c>
      <c r="H9" s="85">
        <v>202.06060606060606</v>
      </c>
      <c r="I9" s="96">
        <v>0.0</v>
      </c>
      <c r="J9" s="31" t="s">
        <v>455</v>
      </c>
      <c r="K9" s="30"/>
      <c r="L9" s="31"/>
      <c r="M9" s="3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>
      <c r="A10" s="92">
        <v>46245.0</v>
      </c>
      <c r="B10" s="93"/>
      <c r="C10" s="84">
        <v>16392.0</v>
      </c>
      <c r="D10" s="85">
        <v>16392.0</v>
      </c>
      <c r="E10" s="49"/>
      <c r="F10" s="85">
        <v>79.0</v>
      </c>
      <c r="G10" s="113">
        <v>79.0</v>
      </c>
      <c r="H10" s="85">
        <v>207.49367088607596</v>
      </c>
      <c r="I10" s="96">
        <v>0.0</v>
      </c>
      <c r="J10" s="31" t="s">
        <v>453</v>
      </c>
      <c r="K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92">
        <v>46244.0</v>
      </c>
      <c r="B11" s="93"/>
      <c r="C11" s="84">
        <v>12509.0</v>
      </c>
      <c r="D11" s="85">
        <v>12509.0</v>
      </c>
      <c r="E11" s="49"/>
      <c r="F11" s="85">
        <v>64.0</v>
      </c>
      <c r="G11" s="113">
        <v>64.0</v>
      </c>
      <c r="H11" s="85">
        <v>195.453125</v>
      </c>
      <c r="I11" s="96">
        <v>0.0</v>
      </c>
      <c r="J11" s="31" t="s">
        <v>452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>
      <c r="A12" s="92">
        <v>46239.0</v>
      </c>
      <c r="B12" s="93"/>
      <c r="C12" s="84">
        <v>14859.0</v>
      </c>
      <c r="D12" s="85">
        <v>14859.0</v>
      </c>
      <c r="E12" s="49"/>
      <c r="F12" s="85">
        <v>69.0</v>
      </c>
      <c r="G12" s="113">
        <v>69.0</v>
      </c>
      <c r="H12" s="85">
        <v>215.34782608695653</v>
      </c>
      <c r="I12" s="96">
        <v>0.0</v>
      </c>
      <c r="J12" s="31" t="s">
        <v>456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92">
        <v>46238.0</v>
      </c>
      <c r="B13" s="93"/>
      <c r="C13" s="84">
        <v>10011.0</v>
      </c>
      <c r="D13" s="85">
        <v>10011.0</v>
      </c>
      <c r="E13" s="49"/>
      <c r="F13" s="85">
        <v>46.0</v>
      </c>
      <c r="G13" s="113">
        <v>46.0</v>
      </c>
      <c r="H13" s="85">
        <v>217.6304347826087</v>
      </c>
      <c r="I13" s="96">
        <v>0.0</v>
      </c>
      <c r="J13" s="31" t="s">
        <v>453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>
      <c r="A14" s="92">
        <v>46237.0</v>
      </c>
      <c r="B14" s="93"/>
      <c r="C14" s="84">
        <v>11015.0</v>
      </c>
      <c r="D14" s="85">
        <v>11015.0</v>
      </c>
      <c r="E14" s="49"/>
      <c r="F14" s="85">
        <v>46.0</v>
      </c>
      <c r="G14" s="113">
        <v>46.0</v>
      </c>
      <c r="H14" s="85">
        <v>239.45652173913044</v>
      </c>
      <c r="I14" s="96">
        <v>0.0</v>
      </c>
      <c r="J14" s="31" t="s">
        <v>452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>
      <c r="A15" s="92">
        <v>46234.0</v>
      </c>
      <c r="B15" s="93"/>
      <c r="C15" s="84">
        <v>13738.0</v>
      </c>
      <c r="D15" s="85">
        <v>13738.0</v>
      </c>
      <c r="E15" s="49"/>
      <c r="F15" s="85">
        <v>60.0</v>
      </c>
      <c r="G15" s="113">
        <v>60.0</v>
      </c>
      <c r="H15" s="85">
        <v>228.96666666666667</v>
      </c>
      <c r="I15" s="96">
        <v>0.0</v>
      </c>
      <c r="J15" s="31" t="s">
        <v>454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>
      <c r="A16" s="92">
        <v>46233.0</v>
      </c>
      <c r="B16" s="93"/>
      <c r="C16" s="84">
        <v>14726.0</v>
      </c>
      <c r="D16" s="85">
        <v>14726.0</v>
      </c>
      <c r="E16" s="49"/>
      <c r="F16" s="85">
        <v>67.0</v>
      </c>
      <c r="G16" s="113">
        <v>67.0</v>
      </c>
      <c r="H16" s="85">
        <v>219.7910447761194</v>
      </c>
      <c r="I16" s="96">
        <v>0.0</v>
      </c>
      <c r="J16" s="31" t="s">
        <v>455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92">
        <v>46232.0</v>
      </c>
      <c r="B17" s="93"/>
      <c r="C17" s="84">
        <v>17198.0</v>
      </c>
      <c r="D17" s="85">
        <v>17198.0</v>
      </c>
      <c r="E17" s="49"/>
      <c r="F17" s="85">
        <v>75.0</v>
      </c>
      <c r="G17" s="113">
        <v>75.0</v>
      </c>
      <c r="H17" s="85">
        <v>229.30666666666667</v>
      </c>
      <c r="I17" s="96">
        <v>0.0</v>
      </c>
      <c r="J17" s="31" t="s">
        <v>456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92">
        <v>46230.0</v>
      </c>
      <c r="B18" s="93"/>
      <c r="C18" s="84">
        <v>12527.0</v>
      </c>
      <c r="D18" s="85">
        <v>12527.0</v>
      </c>
      <c r="E18" s="49"/>
      <c r="F18" s="85">
        <v>55.0</v>
      </c>
      <c r="G18" s="113">
        <v>55.0</v>
      </c>
      <c r="H18" s="85">
        <v>227.76363636363635</v>
      </c>
      <c r="I18" s="96">
        <v>0.0</v>
      </c>
      <c r="J18" s="31" t="s">
        <v>452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>
      <c r="A19" s="92">
        <v>46227.0</v>
      </c>
      <c r="B19" s="93"/>
      <c r="C19" s="84">
        <v>11895.0</v>
      </c>
      <c r="D19" s="85">
        <v>11895.0</v>
      </c>
      <c r="E19" s="49"/>
      <c r="F19" s="85">
        <v>58.0</v>
      </c>
      <c r="G19" s="113">
        <v>58.0</v>
      </c>
      <c r="H19" s="85">
        <v>205.08620689655172</v>
      </c>
      <c r="I19" s="96">
        <v>0.0</v>
      </c>
      <c r="J19" s="31" t="s">
        <v>454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92">
        <v>46226.0</v>
      </c>
      <c r="B20" s="84">
        <v>93.0</v>
      </c>
      <c r="C20" s="84">
        <v>11050.0</v>
      </c>
      <c r="D20" s="85">
        <v>11143.0</v>
      </c>
      <c r="E20" s="85">
        <v>1.0</v>
      </c>
      <c r="F20" s="85">
        <v>51.0</v>
      </c>
      <c r="G20" s="113">
        <v>52.0</v>
      </c>
      <c r="H20" s="85">
        <v>214.28846153846155</v>
      </c>
      <c r="I20" s="96">
        <v>0.0</v>
      </c>
      <c r="J20" s="31" t="s">
        <v>455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92">
        <v>46225.0</v>
      </c>
      <c r="B21" s="84">
        <v>263.0</v>
      </c>
      <c r="C21" s="84">
        <v>11052.0</v>
      </c>
      <c r="D21" s="85">
        <v>11315.0</v>
      </c>
      <c r="E21" s="85">
        <v>3.0</v>
      </c>
      <c r="F21" s="85">
        <v>60.0</v>
      </c>
      <c r="G21" s="113">
        <v>63.0</v>
      </c>
      <c r="H21" s="85">
        <v>179.6031746031746</v>
      </c>
      <c r="I21" s="96">
        <v>0.0</v>
      </c>
      <c r="J21" s="31" t="s">
        <v>456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>
      <c r="A22" s="92">
        <v>46224.0</v>
      </c>
      <c r="B22" s="84">
        <v>194.0</v>
      </c>
      <c r="C22" s="84">
        <v>13581.0</v>
      </c>
      <c r="D22" s="85">
        <v>13775.0</v>
      </c>
      <c r="E22" s="85">
        <v>2.0</v>
      </c>
      <c r="F22" s="85">
        <v>61.0</v>
      </c>
      <c r="G22" s="113">
        <v>63.0</v>
      </c>
      <c r="H22" s="85">
        <v>218.65079365079364</v>
      </c>
      <c r="I22" s="96">
        <v>0.0</v>
      </c>
      <c r="J22" s="31" t="s">
        <v>453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>
      <c r="A23" s="92">
        <v>46223.0</v>
      </c>
      <c r="B23" s="93"/>
      <c r="C23" s="84">
        <v>12915.0</v>
      </c>
      <c r="D23" s="85">
        <v>12915.0</v>
      </c>
      <c r="E23" s="49"/>
      <c r="F23" s="85">
        <v>66.0</v>
      </c>
      <c r="G23" s="113">
        <v>66.0</v>
      </c>
      <c r="H23" s="85">
        <v>195.6818181818182</v>
      </c>
      <c r="I23" s="96">
        <v>0.0</v>
      </c>
      <c r="J23" s="31" t="s">
        <v>452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92">
        <v>46219.0</v>
      </c>
      <c r="B24" s="93"/>
      <c r="C24" s="84">
        <v>15010.0</v>
      </c>
      <c r="D24" s="85">
        <v>15010.0</v>
      </c>
      <c r="E24" s="49"/>
      <c r="F24" s="85">
        <v>69.0</v>
      </c>
      <c r="G24" s="113">
        <v>69.0</v>
      </c>
      <c r="H24" s="85">
        <v>217.53623188405797</v>
      </c>
      <c r="I24" s="96">
        <v>0.0</v>
      </c>
      <c r="J24" s="31" t="s">
        <v>455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>
      <c r="A25" s="92">
        <v>46218.0</v>
      </c>
      <c r="B25" s="93"/>
      <c r="C25" s="84">
        <v>12309.0</v>
      </c>
      <c r="D25" s="85">
        <v>12309.0</v>
      </c>
      <c r="E25" s="49"/>
      <c r="F25" s="85">
        <v>55.0</v>
      </c>
      <c r="G25" s="113">
        <v>55.0</v>
      </c>
      <c r="H25" s="85">
        <v>223.8</v>
      </c>
      <c r="I25" s="96">
        <v>0.0</v>
      </c>
      <c r="J25" s="31" t="s">
        <v>456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>
      <c r="A26" s="92">
        <v>46217.0</v>
      </c>
      <c r="B26" s="93"/>
      <c r="C26" s="84">
        <v>10746.0</v>
      </c>
      <c r="D26" s="85">
        <v>10746.0</v>
      </c>
      <c r="E26" s="49"/>
      <c r="F26" s="85">
        <v>52.0</v>
      </c>
      <c r="G26" s="113">
        <v>52.0</v>
      </c>
      <c r="H26" s="85">
        <v>206.65384615384616</v>
      </c>
      <c r="I26" s="96">
        <v>0.0</v>
      </c>
      <c r="J26" s="31" t="s">
        <v>453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>
      <c r="A27" s="92">
        <v>46216.0</v>
      </c>
      <c r="B27" s="93"/>
      <c r="C27" s="84">
        <v>10025.0</v>
      </c>
      <c r="D27" s="85">
        <v>10025.0</v>
      </c>
      <c r="E27" s="49"/>
      <c r="F27" s="85">
        <v>51.0</v>
      </c>
      <c r="G27" s="113">
        <v>51.0</v>
      </c>
      <c r="H27" s="85">
        <v>196.5686274509804</v>
      </c>
      <c r="I27" s="96">
        <v>0.0</v>
      </c>
      <c r="J27" s="31" t="s">
        <v>452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92">
        <v>46214.0</v>
      </c>
      <c r="B28" s="84">
        <v>68.0</v>
      </c>
      <c r="C28" s="93"/>
      <c r="D28" s="85">
        <v>68.0</v>
      </c>
      <c r="E28" s="85">
        <v>1.0</v>
      </c>
      <c r="F28" s="49"/>
      <c r="G28" s="113">
        <v>1.0</v>
      </c>
      <c r="H28" s="85">
        <v>68.0</v>
      </c>
      <c r="I28" s="51"/>
      <c r="J28" s="31" t="s">
        <v>451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92">
        <v>46213.0</v>
      </c>
      <c r="B29" s="84">
        <v>67.0</v>
      </c>
      <c r="C29" s="84">
        <v>10831.0</v>
      </c>
      <c r="D29" s="85">
        <v>10898.0</v>
      </c>
      <c r="E29" s="85">
        <v>1.0</v>
      </c>
      <c r="F29" s="85">
        <v>55.0</v>
      </c>
      <c r="G29" s="113">
        <v>56.0</v>
      </c>
      <c r="H29" s="85">
        <v>194.60714285714286</v>
      </c>
      <c r="I29" s="96">
        <v>0.0</v>
      </c>
      <c r="J29" s="31" t="s">
        <v>454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92">
        <v>46209.0</v>
      </c>
      <c r="B30" s="93"/>
      <c r="C30" s="84">
        <v>14855.0</v>
      </c>
      <c r="D30" s="85">
        <v>14855.0</v>
      </c>
      <c r="E30" s="49"/>
      <c r="F30" s="85">
        <v>76.0</v>
      </c>
      <c r="G30" s="113">
        <v>76.0</v>
      </c>
      <c r="H30" s="85">
        <v>195.46052631578948</v>
      </c>
      <c r="I30" s="96">
        <v>0.0</v>
      </c>
      <c r="J30" s="31" t="s">
        <v>452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92">
        <v>46208.0</v>
      </c>
      <c r="B31" s="84">
        <v>15.0</v>
      </c>
      <c r="C31" s="84">
        <v>0.0</v>
      </c>
      <c r="D31" s="85">
        <v>15.0</v>
      </c>
      <c r="E31" s="85">
        <v>1.0</v>
      </c>
      <c r="F31" s="85">
        <v>0.0</v>
      </c>
      <c r="G31" s="113">
        <v>1.0</v>
      </c>
      <c r="H31" s="85">
        <v>15.0</v>
      </c>
      <c r="I31" s="96">
        <v>58.11</v>
      </c>
      <c r="J31" s="31" t="s">
        <v>457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92">
        <v>46207.0</v>
      </c>
      <c r="B32" s="84">
        <v>67.0</v>
      </c>
      <c r="C32" s="93"/>
      <c r="D32" s="85">
        <v>67.0</v>
      </c>
      <c r="E32" s="85">
        <v>1.0</v>
      </c>
      <c r="F32" s="49"/>
      <c r="G32" s="113">
        <v>1.0</v>
      </c>
      <c r="H32" s="85">
        <v>67.0</v>
      </c>
      <c r="I32" s="51"/>
      <c r="J32" s="31" t="s">
        <v>451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92">
        <v>46206.0</v>
      </c>
      <c r="B33" s="93"/>
      <c r="C33" s="84">
        <v>14673.0</v>
      </c>
      <c r="D33" s="85">
        <v>14673.0</v>
      </c>
      <c r="E33" s="49"/>
      <c r="F33" s="85">
        <v>71.0</v>
      </c>
      <c r="G33" s="113">
        <v>71.0</v>
      </c>
      <c r="H33" s="85">
        <v>206.66197183098592</v>
      </c>
      <c r="I33" s="96">
        <v>0.0</v>
      </c>
      <c r="J33" s="31" t="s">
        <v>454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92">
        <v>46205.0</v>
      </c>
      <c r="B34" s="93"/>
      <c r="C34" s="84">
        <v>15552.0</v>
      </c>
      <c r="D34" s="85">
        <v>15552.0</v>
      </c>
      <c r="E34" s="49"/>
      <c r="F34" s="85">
        <v>72.0</v>
      </c>
      <c r="G34" s="113">
        <v>72.0</v>
      </c>
      <c r="H34" s="85">
        <v>216.0</v>
      </c>
      <c r="I34" s="96">
        <v>418.4</v>
      </c>
      <c r="J34" s="31" t="s">
        <v>455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92">
        <v>46204.0</v>
      </c>
      <c r="B35" s="93"/>
      <c r="C35" s="84">
        <v>14062.0</v>
      </c>
      <c r="D35" s="85">
        <v>14062.0</v>
      </c>
      <c r="E35" s="49"/>
      <c r="F35" s="85">
        <v>68.0</v>
      </c>
      <c r="G35" s="113">
        <v>68.0</v>
      </c>
      <c r="H35" s="85">
        <v>206.7941176470588</v>
      </c>
      <c r="I35" s="96">
        <v>0.0</v>
      </c>
      <c r="J35" s="31" t="s">
        <v>456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92">
        <v>46203.0</v>
      </c>
      <c r="B36" s="93"/>
      <c r="C36" s="84">
        <v>16110.0</v>
      </c>
      <c r="D36" s="85">
        <v>16110.0</v>
      </c>
      <c r="E36" s="49"/>
      <c r="F36" s="85">
        <v>74.0</v>
      </c>
      <c r="G36" s="113">
        <v>74.0</v>
      </c>
      <c r="H36" s="85">
        <v>217.7027027027027</v>
      </c>
      <c r="I36" s="96">
        <v>1000.67</v>
      </c>
      <c r="J36" s="31" t="s">
        <v>453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92">
        <v>46202.0</v>
      </c>
      <c r="B37" s="93"/>
      <c r="C37" s="84">
        <v>14729.0</v>
      </c>
      <c r="D37" s="85">
        <v>14729.0</v>
      </c>
      <c r="E37" s="49"/>
      <c r="F37" s="85">
        <v>72.0</v>
      </c>
      <c r="G37" s="113">
        <v>72.0</v>
      </c>
      <c r="H37" s="85">
        <v>204.56944444444446</v>
      </c>
      <c r="I37" s="96">
        <v>0.0</v>
      </c>
      <c r="J37" s="31" t="s">
        <v>452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92">
        <v>46199.0</v>
      </c>
      <c r="B38" s="93"/>
      <c r="C38" s="84">
        <v>13702.0</v>
      </c>
      <c r="D38" s="85">
        <v>13702.0</v>
      </c>
      <c r="E38" s="49"/>
      <c r="F38" s="85">
        <v>65.0</v>
      </c>
      <c r="G38" s="113">
        <v>65.0</v>
      </c>
      <c r="H38" s="85">
        <v>210.8</v>
      </c>
      <c r="I38" s="96">
        <v>0.0</v>
      </c>
      <c r="J38" s="31" t="s">
        <v>454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92">
        <v>46198.0</v>
      </c>
      <c r="B39" s="93"/>
      <c r="C39" s="84">
        <v>15062.0</v>
      </c>
      <c r="D39" s="85">
        <v>15062.0</v>
      </c>
      <c r="E39" s="49"/>
      <c r="F39" s="85">
        <v>71.0</v>
      </c>
      <c r="G39" s="113">
        <v>71.0</v>
      </c>
      <c r="H39" s="85">
        <v>212.14084507042253</v>
      </c>
      <c r="I39" s="96">
        <v>174.86</v>
      </c>
      <c r="J39" s="31" t="s">
        <v>455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92">
        <v>46197.0</v>
      </c>
      <c r="B40" s="93"/>
      <c r="C40" s="84">
        <v>17031.0</v>
      </c>
      <c r="D40" s="85">
        <v>17031.0</v>
      </c>
      <c r="E40" s="49"/>
      <c r="F40" s="85">
        <v>76.0</v>
      </c>
      <c r="G40" s="113">
        <v>76.0</v>
      </c>
      <c r="H40" s="85">
        <v>224.0921052631579</v>
      </c>
      <c r="I40" s="96">
        <v>0.0</v>
      </c>
      <c r="J40" s="31" t="s">
        <v>456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92">
        <v>46196.0</v>
      </c>
      <c r="B41" s="93"/>
      <c r="C41" s="84">
        <v>15443.0</v>
      </c>
      <c r="D41" s="85">
        <v>15443.0</v>
      </c>
      <c r="E41" s="49"/>
      <c r="F41" s="85">
        <v>72.0</v>
      </c>
      <c r="G41" s="113">
        <v>72.0</v>
      </c>
      <c r="H41" s="85">
        <v>214.48611111111111</v>
      </c>
      <c r="I41" s="96">
        <v>569.35</v>
      </c>
      <c r="J41" s="31" t="s">
        <v>453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92">
        <v>46195.0</v>
      </c>
      <c r="B42" s="93"/>
      <c r="C42" s="84">
        <v>11414.0</v>
      </c>
      <c r="D42" s="85">
        <v>11414.0</v>
      </c>
      <c r="E42" s="49"/>
      <c r="F42" s="85">
        <v>57.0</v>
      </c>
      <c r="G42" s="113">
        <v>57.0</v>
      </c>
      <c r="H42" s="85">
        <v>200.24561403508773</v>
      </c>
      <c r="I42" s="96">
        <v>1257.15</v>
      </c>
      <c r="J42" s="31" t="s">
        <v>452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92">
        <v>46192.0</v>
      </c>
      <c r="B43" s="93"/>
      <c r="C43" s="84">
        <v>20439.0</v>
      </c>
      <c r="D43" s="85">
        <v>20439.0</v>
      </c>
      <c r="E43" s="49"/>
      <c r="F43" s="85">
        <v>91.0</v>
      </c>
      <c r="G43" s="113">
        <v>91.0</v>
      </c>
      <c r="H43" s="85">
        <v>224.6043956043956</v>
      </c>
      <c r="I43" s="96">
        <v>0.0</v>
      </c>
      <c r="J43" s="31" t="s">
        <v>454</v>
      </c>
      <c r="K43" s="3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92">
        <v>46190.0</v>
      </c>
      <c r="B44" s="93"/>
      <c r="C44" s="84">
        <v>16375.0</v>
      </c>
      <c r="D44" s="85">
        <v>16375.0</v>
      </c>
      <c r="E44" s="49"/>
      <c r="F44" s="85">
        <v>73.0</v>
      </c>
      <c r="G44" s="113">
        <v>73.0</v>
      </c>
      <c r="H44" s="85">
        <v>224.31506849315068</v>
      </c>
      <c r="I44" s="96">
        <v>0.0</v>
      </c>
      <c r="J44" s="31" t="s">
        <v>456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92">
        <v>46185.0</v>
      </c>
      <c r="B45" s="93"/>
      <c r="C45" s="84">
        <v>6349.0</v>
      </c>
      <c r="D45" s="85">
        <v>6349.0</v>
      </c>
      <c r="E45" s="49"/>
      <c r="F45" s="85">
        <v>30.0</v>
      </c>
      <c r="G45" s="113">
        <v>30.0</v>
      </c>
      <c r="H45" s="85">
        <v>211.63333333333333</v>
      </c>
      <c r="I45" s="96">
        <v>0.0</v>
      </c>
      <c r="J45" s="31" t="s">
        <v>454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92">
        <v>46184.0</v>
      </c>
      <c r="B46" s="93"/>
      <c r="C46" s="84">
        <v>18580.0</v>
      </c>
      <c r="D46" s="85">
        <v>18580.0</v>
      </c>
      <c r="E46" s="49"/>
      <c r="F46" s="85">
        <v>79.0</v>
      </c>
      <c r="G46" s="113">
        <v>79.0</v>
      </c>
      <c r="H46" s="85">
        <v>235.18987341772151</v>
      </c>
      <c r="I46" s="96">
        <v>644.73</v>
      </c>
      <c r="J46" s="31" t="s">
        <v>455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92">
        <v>46183.0</v>
      </c>
      <c r="B47" s="93"/>
      <c r="C47" s="84">
        <v>16790.0</v>
      </c>
      <c r="D47" s="85">
        <v>16790.0</v>
      </c>
      <c r="E47" s="49"/>
      <c r="F47" s="85">
        <v>77.0</v>
      </c>
      <c r="G47" s="113">
        <v>77.0</v>
      </c>
      <c r="H47" s="85">
        <v>218.05194805194805</v>
      </c>
      <c r="I47" s="96">
        <v>2176.38</v>
      </c>
      <c r="J47" s="31" t="s">
        <v>456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92">
        <v>46182.0</v>
      </c>
      <c r="B48" s="93"/>
      <c r="C48" s="84">
        <v>21197.0</v>
      </c>
      <c r="D48" s="85">
        <v>21197.0</v>
      </c>
      <c r="E48" s="49"/>
      <c r="F48" s="85">
        <v>89.0</v>
      </c>
      <c r="G48" s="113">
        <v>89.0</v>
      </c>
      <c r="H48" s="85">
        <v>238.1685393258427</v>
      </c>
      <c r="I48" s="96">
        <v>583.75</v>
      </c>
      <c r="J48" s="31" t="s">
        <v>453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92">
        <v>46181.0</v>
      </c>
      <c r="B49" s="93"/>
      <c r="C49" s="84">
        <v>14193.0</v>
      </c>
      <c r="D49" s="85">
        <v>14193.0</v>
      </c>
      <c r="E49" s="49"/>
      <c r="F49" s="85">
        <v>64.0</v>
      </c>
      <c r="G49" s="113">
        <v>64.0</v>
      </c>
      <c r="H49" s="85">
        <v>221.765625</v>
      </c>
      <c r="I49" s="96">
        <v>4102.81</v>
      </c>
      <c r="J49" s="31" t="s">
        <v>452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92">
        <v>46179.0</v>
      </c>
      <c r="B50" s="93"/>
      <c r="C50" s="84">
        <v>0.0</v>
      </c>
      <c r="D50" s="49"/>
      <c r="E50" s="49"/>
      <c r="F50" s="85">
        <v>0.0</v>
      </c>
      <c r="G50" s="94"/>
      <c r="H50" s="49"/>
      <c r="I50" s="96">
        <v>1366.85</v>
      </c>
      <c r="J50" s="31" t="s">
        <v>451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92">
        <v>46178.0</v>
      </c>
      <c r="B51" s="93"/>
      <c r="C51" s="84">
        <v>16651.0</v>
      </c>
      <c r="D51" s="85">
        <v>16651.0</v>
      </c>
      <c r="E51" s="49"/>
      <c r="F51" s="85">
        <v>75.0</v>
      </c>
      <c r="G51" s="113">
        <v>75.0</v>
      </c>
      <c r="H51" s="85">
        <v>222.01333333333332</v>
      </c>
      <c r="I51" s="96">
        <v>247.23</v>
      </c>
      <c r="J51" s="31" t="s">
        <v>454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92">
        <v>46177.0</v>
      </c>
      <c r="B52" s="93"/>
      <c r="C52" s="84">
        <v>16664.0</v>
      </c>
      <c r="D52" s="85">
        <v>16664.0</v>
      </c>
      <c r="E52" s="49"/>
      <c r="F52" s="85">
        <v>76.0</v>
      </c>
      <c r="G52" s="113">
        <v>76.0</v>
      </c>
      <c r="H52" s="85">
        <v>219.26315789473685</v>
      </c>
      <c r="I52" s="96">
        <v>412.16</v>
      </c>
      <c r="J52" s="31" t="s">
        <v>455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55">
        <v>46171.0</v>
      </c>
      <c r="B53" s="84"/>
      <c r="C53" s="84">
        <v>11904.0</v>
      </c>
      <c r="D53" s="85">
        <v>11904.0</v>
      </c>
      <c r="E53" s="85"/>
      <c r="F53" s="85">
        <v>55.0</v>
      </c>
      <c r="G53" s="50">
        <v>55.0</v>
      </c>
      <c r="H53" s="178">
        <v>216.43636363636364</v>
      </c>
      <c r="I53" s="96">
        <v>0.0</v>
      </c>
      <c r="J53" s="31" t="s">
        <v>454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55">
        <v>46170.0</v>
      </c>
      <c r="B54" s="84"/>
      <c r="C54" s="84">
        <v>16377.0</v>
      </c>
      <c r="D54" s="85">
        <v>16377.0</v>
      </c>
      <c r="E54" s="85"/>
      <c r="F54" s="85">
        <v>71.0</v>
      </c>
      <c r="G54" s="50">
        <v>71.0</v>
      </c>
      <c r="H54" s="178">
        <v>230.66197183098592</v>
      </c>
      <c r="I54" s="96">
        <v>0.0</v>
      </c>
      <c r="J54" s="31" t="s">
        <v>455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55">
        <v>46169.0</v>
      </c>
      <c r="B55" s="84"/>
      <c r="C55" s="84">
        <v>15146.0</v>
      </c>
      <c r="D55" s="85">
        <v>15146.0</v>
      </c>
      <c r="E55" s="85"/>
      <c r="F55" s="85">
        <v>71.0</v>
      </c>
      <c r="G55" s="50">
        <v>71.0</v>
      </c>
      <c r="H55" s="178">
        <v>213.32394366197184</v>
      </c>
      <c r="I55" s="96">
        <v>0.0</v>
      </c>
      <c r="J55" s="31" t="s">
        <v>456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92">
        <v>46168.0</v>
      </c>
      <c r="B56" s="93"/>
      <c r="C56" s="84">
        <v>12585.0</v>
      </c>
      <c r="D56" s="85">
        <v>12585.0</v>
      </c>
      <c r="E56" s="49"/>
      <c r="F56" s="85">
        <v>64.0</v>
      </c>
      <c r="G56" s="113">
        <v>64.0</v>
      </c>
      <c r="H56" s="85">
        <v>196.640625</v>
      </c>
      <c r="I56" s="96">
        <v>0.0</v>
      </c>
      <c r="J56" s="31" t="s">
        <v>453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55">
        <v>46166.0</v>
      </c>
      <c r="B57" s="84"/>
      <c r="C57" s="84">
        <v>12053.0</v>
      </c>
      <c r="D57" s="85">
        <v>12053.0</v>
      </c>
      <c r="E57" s="85"/>
      <c r="F57" s="85">
        <v>56.0</v>
      </c>
      <c r="G57" s="50">
        <v>56.0</v>
      </c>
      <c r="H57" s="178">
        <v>215.23214285714286</v>
      </c>
      <c r="I57" s="96">
        <v>0.0</v>
      </c>
      <c r="J57" s="31" t="s">
        <v>457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55">
        <v>46165.0</v>
      </c>
      <c r="B58" s="84"/>
      <c r="C58" s="84">
        <v>10283.0</v>
      </c>
      <c r="D58" s="85">
        <v>10283.0</v>
      </c>
      <c r="E58" s="85"/>
      <c r="F58" s="85">
        <v>51.0</v>
      </c>
      <c r="G58" s="50">
        <v>51.0</v>
      </c>
      <c r="H58" s="178">
        <v>201.62745098039215</v>
      </c>
      <c r="I58" s="96">
        <v>0.0</v>
      </c>
      <c r="J58" s="31" t="s">
        <v>451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55">
        <v>46164.0</v>
      </c>
      <c r="B59" s="84"/>
      <c r="C59" s="84">
        <v>19850.0</v>
      </c>
      <c r="D59" s="85">
        <v>19850.0</v>
      </c>
      <c r="E59" s="85"/>
      <c r="F59" s="85">
        <v>94.0</v>
      </c>
      <c r="G59" s="50">
        <v>94.0</v>
      </c>
      <c r="H59" s="178">
        <v>211.17021276595744</v>
      </c>
      <c r="I59" s="96">
        <v>0.0</v>
      </c>
      <c r="J59" s="31" t="s">
        <v>454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55">
        <v>46163.0</v>
      </c>
      <c r="B60" s="84"/>
      <c r="C60" s="84">
        <v>19198.0</v>
      </c>
      <c r="D60" s="85">
        <v>19198.0</v>
      </c>
      <c r="E60" s="85"/>
      <c r="F60" s="85">
        <v>87.0</v>
      </c>
      <c r="G60" s="50">
        <v>87.0</v>
      </c>
      <c r="H60" s="178">
        <v>220.66666666666666</v>
      </c>
      <c r="I60" s="96">
        <v>0.0</v>
      </c>
      <c r="J60" s="31" t="s">
        <v>455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55">
        <v>46162.0</v>
      </c>
      <c r="B61" s="84"/>
      <c r="C61" s="84">
        <v>19950.0</v>
      </c>
      <c r="D61" s="85">
        <v>19950.0</v>
      </c>
      <c r="E61" s="85"/>
      <c r="F61" s="85">
        <v>89.0</v>
      </c>
      <c r="G61" s="50">
        <v>89.0</v>
      </c>
      <c r="H61" s="178">
        <v>224.1573033707865</v>
      </c>
      <c r="I61" s="96">
        <v>0.0</v>
      </c>
      <c r="J61" s="31" t="s">
        <v>456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55">
        <v>46161.0</v>
      </c>
      <c r="B62" s="47"/>
      <c r="C62" s="47">
        <v>18427.0</v>
      </c>
      <c r="D62" s="48">
        <v>18427.0</v>
      </c>
      <c r="E62" s="48"/>
      <c r="F62" s="85">
        <v>89.0</v>
      </c>
      <c r="G62" s="50">
        <v>89.0</v>
      </c>
      <c r="H62" s="178">
        <v>207.04494382022472</v>
      </c>
      <c r="I62" s="96">
        <v>0.0</v>
      </c>
      <c r="J62" s="31" t="s">
        <v>453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55">
        <v>46160.0</v>
      </c>
      <c r="B63" s="47"/>
      <c r="C63" s="47">
        <v>14802.0</v>
      </c>
      <c r="D63" s="48">
        <v>14802.0</v>
      </c>
      <c r="E63" s="48"/>
      <c r="F63" s="85">
        <v>66.0</v>
      </c>
      <c r="G63" s="54">
        <v>66.0</v>
      </c>
      <c r="H63" s="178">
        <v>224.27272727272728</v>
      </c>
      <c r="I63" s="96">
        <v>0.0</v>
      </c>
      <c r="J63" s="31" t="s">
        <v>452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55">
        <v>46158.0</v>
      </c>
      <c r="B64" s="47"/>
      <c r="C64" s="47">
        <v>9920.0</v>
      </c>
      <c r="D64" s="48">
        <v>9920.0</v>
      </c>
      <c r="E64" s="48"/>
      <c r="F64" s="85">
        <v>46.0</v>
      </c>
      <c r="G64" s="54">
        <v>46.0</v>
      </c>
      <c r="H64" s="178">
        <v>215.65217391304347</v>
      </c>
      <c r="I64" s="96">
        <v>37.0</v>
      </c>
      <c r="J64" s="31" t="s">
        <v>451</v>
      </c>
      <c r="K64" s="52"/>
      <c r="L64" s="154" t="s">
        <v>478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55">
        <v>46155.0</v>
      </c>
      <c r="B65" s="47"/>
      <c r="C65" s="47">
        <v>15753.0</v>
      </c>
      <c r="D65" s="48">
        <v>15753.0</v>
      </c>
      <c r="E65" s="48"/>
      <c r="F65" s="85">
        <v>78.0</v>
      </c>
      <c r="G65" s="54">
        <v>78.0</v>
      </c>
      <c r="H65" s="178">
        <v>201.96153846153845</v>
      </c>
      <c r="I65" s="96">
        <v>0.0</v>
      </c>
      <c r="J65" s="31" t="s">
        <v>456</v>
      </c>
      <c r="K65" s="52"/>
      <c r="L65" s="155" t="s">
        <v>479</v>
      </c>
      <c r="M65" s="155" t="s">
        <v>480</v>
      </c>
      <c r="N65" s="155" t="s">
        <v>481</v>
      </c>
      <c r="O65" s="156"/>
      <c r="P65" s="157" t="s">
        <v>482</v>
      </c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55">
        <v>46154.0</v>
      </c>
      <c r="B66" s="47"/>
      <c r="C66" s="47">
        <v>14840.0</v>
      </c>
      <c r="D66" s="48">
        <v>14840.0</v>
      </c>
      <c r="E66" s="48"/>
      <c r="F66" s="85">
        <v>74.0</v>
      </c>
      <c r="G66" s="54">
        <v>74.0</v>
      </c>
      <c r="H66" s="178">
        <v>200.54054054054055</v>
      </c>
      <c r="I66" s="96">
        <v>0.0</v>
      </c>
      <c r="J66" s="31" t="s">
        <v>453</v>
      </c>
      <c r="K66" s="52"/>
      <c r="L66" s="158" t="s">
        <v>483</v>
      </c>
      <c r="M66" s="158" t="s">
        <v>484</v>
      </c>
      <c r="N66" s="159">
        <v>0.22</v>
      </c>
      <c r="O66" s="52"/>
      <c r="P66" s="41">
        <v>180.0</v>
      </c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55">
        <v>46151.0</v>
      </c>
      <c r="B67" s="47"/>
      <c r="C67" s="47">
        <v>9568.0</v>
      </c>
      <c r="D67" s="48">
        <v>9568.0</v>
      </c>
      <c r="E67" s="48"/>
      <c r="F67" s="85">
        <v>47.0</v>
      </c>
      <c r="G67" s="54">
        <v>47.0</v>
      </c>
      <c r="H67" s="178">
        <v>203.5744680851064</v>
      </c>
      <c r="I67" s="96">
        <v>0.0</v>
      </c>
      <c r="J67" s="31" t="s">
        <v>451</v>
      </c>
      <c r="K67" s="52"/>
      <c r="L67" s="158" t="s">
        <v>485</v>
      </c>
      <c r="M67" s="158" t="s">
        <v>484</v>
      </c>
      <c r="N67" s="159">
        <v>0.16</v>
      </c>
      <c r="O67" s="31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55">
        <v>46150.0</v>
      </c>
      <c r="B68" s="47"/>
      <c r="C68" s="47">
        <v>12154.0</v>
      </c>
      <c r="D68" s="48">
        <v>12154.0</v>
      </c>
      <c r="E68" s="48"/>
      <c r="F68" s="85">
        <v>64.0</v>
      </c>
      <c r="G68" s="54">
        <v>64.0</v>
      </c>
      <c r="H68" s="178">
        <v>189.90625</v>
      </c>
      <c r="I68" s="96">
        <v>0.0</v>
      </c>
      <c r="J68" s="31" t="s">
        <v>454</v>
      </c>
      <c r="K68" s="52"/>
      <c r="L68" s="158" t="s">
        <v>485</v>
      </c>
      <c r="M68" s="158" t="s">
        <v>486</v>
      </c>
      <c r="N68" s="159">
        <v>0.13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55">
        <v>46149.0</v>
      </c>
      <c r="B69" s="47"/>
      <c r="C69" s="47">
        <v>22192.0</v>
      </c>
      <c r="D69" s="48">
        <v>22192.0</v>
      </c>
      <c r="E69" s="48"/>
      <c r="F69" s="85">
        <v>95.0</v>
      </c>
      <c r="G69" s="54">
        <v>95.0</v>
      </c>
      <c r="H69" s="178">
        <v>233.6</v>
      </c>
      <c r="I69" s="96">
        <v>0.0</v>
      </c>
      <c r="J69" s="31" t="s">
        <v>455</v>
      </c>
      <c r="K69" s="52"/>
      <c r="M69" s="115"/>
      <c r="N69" s="16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55">
        <v>46147.0</v>
      </c>
      <c r="B70" s="47"/>
      <c r="C70" s="47">
        <v>21306.0</v>
      </c>
      <c r="D70" s="48">
        <v>21306.0</v>
      </c>
      <c r="E70" s="48"/>
      <c r="F70" s="85">
        <v>104.0</v>
      </c>
      <c r="G70" s="54">
        <v>104.0</v>
      </c>
      <c r="H70" s="178">
        <v>204.8653846153846</v>
      </c>
      <c r="I70" s="96">
        <v>276.93</v>
      </c>
      <c r="J70" s="31" t="s">
        <v>453</v>
      </c>
      <c r="K70" s="52"/>
      <c r="L70" s="1" t="s">
        <v>487</v>
      </c>
      <c r="M70" s="1" t="s">
        <v>488</v>
      </c>
      <c r="N70" s="160" t="s">
        <v>489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55">
        <v>46146.0</v>
      </c>
      <c r="B71" s="47"/>
      <c r="C71" s="47">
        <v>17877.0</v>
      </c>
      <c r="D71" s="48">
        <v>17877.0</v>
      </c>
      <c r="E71" s="48"/>
      <c r="F71" s="85">
        <v>88.0</v>
      </c>
      <c r="G71" s="54">
        <v>88.0</v>
      </c>
      <c r="H71" s="178">
        <v>203.14772727272728</v>
      </c>
      <c r="I71" s="96">
        <v>0.0</v>
      </c>
      <c r="J71" s="31" t="s">
        <v>452</v>
      </c>
      <c r="K71" s="52"/>
      <c r="L71" s="161"/>
      <c r="M71" s="87">
        <v>7.0</v>
      </c>
      <c r="N71" s="160" t="s">
        <v>490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92">
        <v>46145.0</v>
      </c>
      <c r="B72" s="93"/>
      <c r="C72" s="84">
        <v>9839.0</v>
      </c>
      <c r="D72" s="85">
        <v>9839.0</v>
      </c>
      <c r="E72" s="49"/>
      <c r="F72" s="85">
        <v>54.0</v>
      </c>
      <c r="G72" s="113">
        <v>54.0</v>
      </c>
      <c r="H72" s="85">
        <v>182.2037037037037</v>
      </c>
      <c r="I72" s="96">
        <v>0.0</v>
      </c>
      <c r="J72" s="31" t="s">
        <v>457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92">
        <v>46144.0</v>
      </c>
      <c r="B73" s="93"/>
      <c r="C73" s="84">
        <v>7589.0</v>
      </c>
      <c r="D73" s="85">
        <v>7589.0</v>
      </c>
      <c r="E73" s="49"/>
      <c r="F73" s="85">
        <v>46.0</v>
      </c>
      <c r="G73" s="113">
        <v>46.0</v>
      </c>
      <c r="H73" s="85">
        <v>164.97826086956522</v>
      </c>
      <c r="I73" s="96">
        <v>0.0</v>
      </c>
      <c r="J73" s="31" t="s">
        <v>451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92">
        <v>46143.0</v>
      </c>
      <c r="B74" s="93"/>
      <c r="C74" s="84">
        <v>10947.0</v>
      </c>
      <c r="D74" s="85">
        <v>10947.0</v>
      </c>
      <c r="E74" s="49"/>
      <c r="F74" s="85">
        <v>55.0</v>
      </c>
      <c r="G74" s="113">
        <v>55.0</v>
      </c>
      <c r="H74" s="85">
        <v>199.03636363636363</v>
      </c>
      <c r="I74" s="96">
        <v>0.0</v>
      </c>
      <c r="J74" s="31" t="s">
        <v>454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5">
        <v>46142.0</v>
      </c>
      <c r="B75" s="47"/>
      <c r="C75" s="47">
        <v>22713.0</v>
      </c>
      <c r="D75" s="48">
        <v>22713.0</v>
      </c>
      <c r="E75" s="48"/>
      <c r="F75" s="85">
        <v>103.0</v>
      </c>
      <c r="G75" s="54">
        <v>103.0</v>
      </c>
      <c r="H75" s="178">
        <v>220.51456310679612</v>
      </c>
      <c r="I75" s="96">
        <v>1191.12</v>
      </c>
      <c r="J75" s="31" t="s">
        <v>455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5">
        <v>46141.0</v>
      </c>
      <c r="B76" s="47"/>
      <c r="C76" s="47">
        <v>20931.0</v>
      </c>
      <c r="D76" s="48">
        <v>20931.0</v>
      </c>
      <c r="E76" s="48"/>
      <c r="F76" s="85">
        <v>91.0</v>
      </c>
      <c r="G76" s="54">
        <v>91.0</v>
      </c>
      <c r="H76" s="178">
        <v>230.01098901098902</v>
      </c>
      <c r="I76" s="96">
        <v>0.0</v>
      </c>
      <c r="J76" s="31" t="s">
        <v>456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5">
        <v>46140.0</v>
      </c>
      <c r="B77" s="47"/>
      <c r="C77" s="47">
        <v>18395.0</v>
      </c>
      <c r="D77" s="48">
        <v>18395.0</v>
      </c>
      <c r="E77" s="48"/>
      <c r="F77" s="85">
        <v>91.0</v>
      </c>
      <c r="G77" s="50">
        <v>91.0</v>
      </c>
      <c r="H77" s="178">
        <v>202.14285714285714</v>
      </c>
      <c r="I77" s="96">
        <v>0.0</v>
      </c>
      <c r="J77" s="31" t="s">
        <v>453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55">
        <v>46139.0</v>
      </c>
      <c r="B78" s="47"/>
      <c r="C78" s="47">
        <v>12570.0</v>
      </c>
      <c r="D78" s="48">
        <v>12570.0</v>
      </c>
      <c r="E78" s="48"/>
      <c r="F78" s="85">
        <v>62.0</v>
      </c>
      <c r="G78" s="50">
        <v>62.0</v>
      </c>
      <c r="H78" s="178">
        <v>202.74193548387098</v>
      </c>
      <c r="I78" s="96">
        <v>1187.65</v>
      </c>
      <c r="J78" s="31" t="s">
        <v>452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46">
        <v>46138.0</v>
      </c>
      <c r="B79" s="47"/>
      <c r="C79" s="47">
        <v>9684.0</v>
      </c>
      <c r="D79" s="48">
        <v>9684.0</v>
      </c>
      <c r="E79" s="48"/>
      <c r="F79" s="85">
        <v>51.0</v>
      </c>
      <c r="G79" s="50">
        <v>51.0</v>
      </c>
      <c r="H79" s="178">
        <v>189.88235294117646</v>
      </c>
      <c r="I79" s="96">
        <v>227.85</v>
      </c>
      <c r="J79" s="31" t="s">
        <v>457</v>
      </c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55">
        <v>46137.0</v>
      </c>
      <c r="B80" s="47"/>
      <c r="C80" s="47">
        <v>12895.0</v>
      </c>
      <c r="D80" s="48">
        <v>12895.0</v>
      </c>
      <c r="E80" s="48"/>
      <c r="F80" s="85">
        <v>66.0</v>
      </c>
      <c r="G80" s="54">
        <v>66.0</v>
      </c>
      <c r="H80" s="178">
        <v>195.37878787878788</v>
      </c>
      <c r="I80" s="96">
        <v>296.0</v>
      </c>
      <c r="J80" s="31" t="s">
        <v>451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46">
        <v>46136.0</v>
      </c>
      <c r="B81" s="47"/>
      <c r="C81" s="47">
        <v>12082.0</v>
      </c>
      <c r="D81" s="48">
        <v>12082.0</v>
      </c>
      <c r="E81" s="48"/>
      <c r="F81" s="85">
        <v>59.0</v>
      </c>
      <c r="G81" s="50">
        <v>59.0</v>
      </c>
      <c r="H81" s="178">
        <v>204.77966101694915</v>
      </c>
      <c r="I81" s="96">
        <v>0.0</v>
      </c>
      <c r="J81" s="31" t="s">
        <v>454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46">
        <v>46134.0</v>
      </c>
      <c r="B82" s="47"/>
      <c r="C82" s="47">
        <v>23328.0</v>
      </c>
      <c r="D82" s="48">
        <v>23328.0</v>
      </c>
      <c r="E82" s="48"/>
      <c r="F82" s="85">
        <v>102.0</v>
      </c>
      <c r="G82" s="50">
        <v>102.0</v>
      </c>
      <c r="H82" s="178">
        <v>228.7058823529412</v>
      </c>
      <c r="I82" s="96">
        <v>0.0</v>
      </c>
      <c r="J82" s="31" t="s">
        <v>456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46">
        <v>46133.0</v>
      </c>
      <c r="B83" s="47"/>
      <c r="C83" s="47">
        <v>21030.0</v>
      </c>
      <c r="D83" s="48">
        <v>21030.0</v>
      </c>
      <c r="E83" s="48"/>
      <c r="F83" s="85">
        <v>108.0</v>
      </c>
      <c r="G83" s="50">
        <v>108.0</v>
      </c>
      <c r="H83" s="178">
        <v>194.72222222222223</v>
      </c>
      <c r="I83" s="96">
        <v>74.0</v>
      </c>
      <c r="J83" s="31" t="s">
        <v>453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46">
        <v>46132.0</v>
      </c>
      <c r="B84" s="47"/>
      <c r="C84" s="47">
        <v>12910.0</v>
      </c>
      <c r="D84" s="48">
        <v>12910.0</v>
      </c>
      <c r="E84" s="48"/>
      <c r="F84" s="85">
        <v>65.0</v>
      </c>
      <c r="G84" s="50">
        <v>65.0</v>
      </c>
      <c r="H84" s="178">
        <v>198.6153846153846</v>
      </c>
      <c r="I84" s="96">
        <v>0.0</v>
      </c>
      <c r="J84" s="31" t="s">
        <v>452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46">
        <v>46131.0</v>
      </c>
      <c r="B85" s="47"/>
      <c r="C85" s="47">
        <v>12831.0</v>
      </c>
      <c r="D85" s="48">
        <v>12831.0</v>
      </c>
      <c r="E85" s="48"/>
      <c r="F85" s="85">
        <v>71.0</v>
      </c>
      <c r="G85" s="50">
        <v>71.0</v>
      </c>
      <c r="H85" s="178">
        <v>180.71830985915494</v>
      </c>
      <c r="I85" s="96">
        <v>0.0</v>
      </c>
      <c r="J85" s="31" t="s">
        <v>457</v>
      </c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46">
        <v>46130.0</v>
      </c>
      <c r="B86" s="47"/>
      <c r="C86" s="47">
        <v>12619.0</v>
      </c>
      <c r="D86" s="48">
        <v>12619.0</v>
      </c>
      <c r="E86" s="48"/>
      <c r="F86" s="85">
        <v>66.0</v>
      </c>
      <c r="G86" s="50">
        <v>66.0</v>
      </c>
      <c r="H86" s="178">
        <v>191.1969696969697</v>
      </c>
      <c r="I86" s="96">
        <v>0.0</v>
      </c>
      <c r="J86" s="31" t="s">
        <v>451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46">
        <v>46129.0</v>
      </c>
      <c r="B87" s="47"/>
      <c r="C87" s="47">
        <v>11764.0</v>
      </c>
      <c r="D87" s="48">
        <v>11764.0</v>
      </c>
      <c r="E87" s="48"/>
      <c r="F87" s="85">
        <v>61.0</v>
      </c>
      <c r="G87" s="50">
        <v>61.0</v>
      </c>
      <c r="H87" s="178">
        <v>192.85245901639345</v>
      </c>
      <c r="I87" s="96">
        <v>732.0</v>
      </c>
      <c r="J87" s="31" t="s">
        <v>454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46">
        <v>46128.0</v>
      </c>
      <c r="B88" s="47"/>
      <c r="C88" s="47">
        <v>19683.0</v>
      </c>
      <c r="D88" s="48">
        <v>19683.0</v>
      </c>
      <c r="E88" s="48"/>
      <c r="F88" s="85">
        <v>103.0</v>
      </c>
      <c r="G88" s="50">
        <v>103.0</v>
      </c>
      <c r="H88" s="178">
        <v>191.09708737864077</v>
      </c>
      <c r="I88" s="96">
        <v>0.0</v>
      </c>
      <c r="J88" s="31" t="s">
        <v>455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46">
        <v>46127.0</v>
      </c>
      <c r="B89" s="47"/>
      <c r="C89" s="47">
        <v>20519.0</v>
      </c>
      <c r="D89" s="48">
        <v>20519.0</v>
      </c>
      <c r="E89" s="48"/>
      <c r="F89" s="85">
        <v>99.0</v>
      </c>
      <c r="G89" s="50">
        <v>99.0</v>
      </c>
      <c r="H89" s="178">
        <v>207.26262626262627</v>
      </c>
      <c r="I89" s="96">
        <v>0.0</v>
      </c>
      <c r="J89" s="31" t="s">
        <v>456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46">
        <v>46126.0</v>
      </c>
      <c r="B90" s="47"/>
      <c r="C90" s="47">
        <v>16684.0</v>
      </c>
      <c r="D90" s="48">
        <v>16684.0</v>
      </c>
      <c r="E90" s="48"/>
      <c r="F90" s="85">
        <v>89.0</v>
      </c>
      <c r="G90" s="50">
        <v>89.0</v>
      </c>
      <c r="H90" s="178">
        <v>187.46067415730337</v>
      </c>
      <c r="I90" s="96">
        <v>0.0</v>
      </c>
      <c r="J90" s="31" t="s">
        <v>453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46">
        <v>46125.0</v>
      </c>
      <c r="B91" s="47"/>
      <c r="C91" s="47">
        <v>14100.0</v>
      </c>
      <c r="D91" s="48">
        <v>14100.0</v>
      </c>
      <c r="E91" s="48"/>
      <c r="F91" s="85">
        <v>68.0</v>
      </c>
      <c r="G91" s="50">
        <v>68.0</v>
      </c>
      <c r="H91" s="178">
        <v>207.35294117647058</v>
      </c>
      <c r="I91" s="96">
        <v>358.57</v>
      </c>
      <c r="J91" s="31" t="s">
        <v>452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46">
        <v>46124.0</v>
      </c>
      <c r="B92" s="47"/>
      <c r="C92" s="47">
        <v>10938.0</v>
      </c>
      <c r="D92" s="48">
        <v>10938.0</v>
      </c>
      <c r="E92" s="48"/>
      <c r="F92" s="85">
        <v>52.0</v>
      </c>
      <c r="G92" s="54">
        <v>52.0</v>
      </c>
      <c r="H92" s="178">
        <v>210.34615384615384</v>
      </c>
      <c r="I92" s="96">
        <v>499.51</v>
      </c>
      <c r="J92" s="31" t="s">
        <v>457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46">
        <v>46121.0</v>
      </c>
      <c r="B93" s="47"/>
      <c r="C93" s="47">
        <v>17111.0</v>
      </c>
      <c r="D93" s="48">
        <v>17111.0</v>
      </c>
      <c r="E93" s="48"/>
      <c r="F93" s="85">
        <v>98.0</v>
      </c>
      <c r="G93" s="54">
        <v>98.0</v>
      </c>
      <c r="H93" s="178">
        <v>174.60204081632654</v>
      </c>
      <c r="I93" s="96">
        <v>0.0</v>
      </c>
      <c r="J93" s="31" t="s">
        <v>455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46">
        <v>46120.0</v>
      </c>
      <c r="B94" s="47"/>
      <c r="C94" s="47">
        <v>19711.0</v>
      </c>
      <c r="D94" s="48">
        <v>19711.0</v>
      </c>
      <c r="E94" s="48"/>
      <c r="F94" s="85">
        <v>105.0</v>
      </c>
      <c r="G94" s="54">
        <v>105.0</v>
      </c>
      <c r="H94" s="178">
        <v>187.72380952380954</v>
      </c>
      <c r="I94" s="96">
        <v>0.0</v>
      </c>
      <c r="J94" s="31" t="s">
        <v>456</v>
      </c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46">
        <v>46119.0</v>
      </c>
      <c r="B95" s="241"/>
      <c r="C95" s="47">
        <v>22917.0</v>
      </c>
      <c r="D95" s="48">
        <v>22917.0</v>
      </c>
      <c r="E95" s="48"/>
      <c r="F95" s="85">
        <v>116.0</v>
      </c>
      <c r="G95" s="50">
        <v>116.0</v>
      </c>
      <c r="H95" s="178">
        <v>197.56034482758622</v>
      </c>
      <c r="I95" s="96">
        <v>0.0</v>
      </c>
      <c r="J95" s="31" t="s">
        <v>453</v>
      </c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46">
        <v>46118.0</v>
      </c>
      <c r="B96" s="241"/>
      <c r="C96" s="47">
        <v>17886.0</v>
      </c>
      <c r="D96" s="48">
        <v>17886.0</v>
      </c>
      <c r="E96" s="48"/>
      <c r="F96" s="85">
        <v>104.0</v>
      </c>
      <c r="G96" s="50">
        <v>104.0</v>
      </c>
      <c r="H96" s="178">
        <v>171.98076923076923</v>
      </c>
      <c r="I96" s="96">
        <v>0.0</v>
      </c>
      <c r="J96" s="31" t="s">
        <v>452</v>
      </c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46">
        <v>46117.0</v>
      </c>
      <c r="B97" s="241"/>
      <c r="C97" s="47">
        <v>15890.0</v>
      </c>
      <c r="D97" s="48">
        <v>15890.0</v>
      </c>
      <c r="E97" s="48"/>
      <c r="F97" s="85">
        <v>74.0</v>
      </c>
      <c r="G97" s="50">
        <v>74.0</v>
      </c>
      <c r="H97" s="178">
        <v>214.72972972972974</v>
      </c>
      <c r="I97" s="96">
        <v>0.0</v>
      </c>
      <c r="J97" s="31" t="s">
        <v>457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46">
        <v>46116.0</v>
      </c>
      <c r="B98" s="241"/>
      <c r="C98" s="47">
        <v>17183.0</v>
      </c>
      <c r="D98" s="48">
        <v>17183.0</v>
      </c>
      <c r="E98" s="48"/>
      <c r="F98" s="85">
        <v>87.0</v>
      </c>
      <c r="G98" s="50">
        <v>87.0</v>
      </c>
      <c r="H98" s="178">
        <v>197.50574712643677</v>
      </c>
      <c r="I98" s="96">
        <v>0.0</v>
      </c>
      <c r="J98" s="31" t="s">
        <v>451</v>
      </c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46">
        <v>46115.0</v>
      </c>
      <c r="B99" s="241"/>
      <c r="C99" s="47">
        <v>14500.0</v>
      </c>
      <c r="D99" s="48">
        <v>14500.0</v>
      </c>
      <c r="E99" s="48"/>
      <c r="F99" s="85">
        <v>75.0</v>
      </c>
      <c r="G99" s="50">
        <v>75.0</v>
      </c>
      <c r="H99" s="178">
        <v>193.33333333333334</v>
      </c>
      <c r="I99" s="96">
        <v>0.0</v>
      </c>
      <c r="J99" s="31" t="s">
        <v>454</v>
      </c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46">
        <v>46114.0</v>
      </c>
      <c r="B100" s="241"/>
      <c r="C100" s="47">
        <v>19742.0</v>
      </c>
      <c r="D100" s="48">
        <v>19742.0</v>
      </c>
      <c r="E100" s="48"/>
      <c r="F100" s="85">
        <v>111.0</v>
      </c>
      <c r="G100" s="50">
        <v>111.0</v>
      </c>
      <c r="H100" s="178">
        <v>177.85585585585585</v>
      </c>
      <c r="I100" s="96">
        <v>0.0</v>
      </c>
      <c r="J100" s="31" t="s">
        <v>455</v>
      </c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46">
        <v>46113.0</v>
      </c>
      <c r="B101" s="241"/>
      <c r="C101" s="47">
        <v>21699.0</v>
      </c>
      <c r="D101" s="48">
        <v>21699.0</v>
      </c>
      <c r="E101" s="48"/>
      <c r="F101" s="85">
        <v>98.0</v>
      </c>
      <c r="G101" s="50">
        <v>98.0</v>
      </c>
      <c r="H101" s="178">
        <v>221.41836734693877</v>
      </c>
      <c r="I101" s="96"/>
      <c r="J101" s="31" t="s">
        <v>456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94"/>
      <c r="B102" s="93"/>
      <c r="C102" s="93"/>
      <c r="D102" s="49"/>
      <c r="E102" s="49"/>
      <c r="F102" s="49"/>
      <c r="G102" s="94"/>
      <c r="H102" s="49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94"/>
      <c r="B103" s="93"/>
      <c r="C103" s="93"/>
      <c r="D103" s="49"/>
      <c r="E103" s="49"/>
      <c r="F103" s="49"/>
      <c r="G103" s="94"/>
      <c r="H103" s="49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94"/>
      <c r="B104" s="93"/>
      <c r="C104" s="93"/>
      <c r="D104" s="49"/>
      <c r="E104" s="49"/>
      <c r="F104" s="49"/>
      <c r="G104" s="94"/>
      <c r="H104" s="49"/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94"/>
      <c r="B105" s="93"/>
      <c r="C105" s="93"/>
      <c r="D105" s="49"/>
      <c r="E105" s="49"/>
      <c r="F105" s="49"/>
      <c r="G105" s="94"/>
      <c r="H105" s="49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94"/>
      <c r="B106" s="93"/>
      <c r="C106" s="93"/>
      <c r="D106" s="49"/>
      <c r="E106" s="49"/>
      <c r="F106" s="49"/>
      <c r="G106" s="94"/>
      <c r="H106" s="49"/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94"/>
      <c r="B107" s="93"/>
      <c r="C107" s="93"/>
      <c r="D107" s="49"/>
      <c r="E107" s="49"/>
      <c r="F107" s="49"/>
      <c r="G107" s="94"/>
      <c r="H107" s="49"/>
      <c r="I107" s="51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94"/>
      <c r="B108" s="93"/>
      <c r="C108" s="93"/>
      <c r="D108" s="49"/>
      <c r="E108" s="49"/>
      <c r="F108" s="49"/>
      <c r="G108" s="94"/>
      <c r="H108" s="49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94"/>
      <c r="B109" s="93"/>
      <c r="C109" s="93"/>
      <c r="D109" s="49"/>
      <c r="E109" s="49"/>
      <c r="F109" s="49"/>
      <c r="G109" s="94"/>
      <c r="H109" s="49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94"/>
      <c r="B110" s="93"/>
      <c r="C110" s="93"/>
      <c r="D110" s="49"/>
      <c r="E110" s="49"/>
      <c r="F110" s="49"/>
      <c r="G110" s="94"/>
      <c r="H110" s="49"/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94"/>
      <c r="B111" s="93"/>
      <c r="C111" s="93"/>
      <c r="D111" s="49"/>
      <c r="E111" s="49"/>
      <c r="F111" s="49"/>
      <c r="G111" s="94"/>
      <c r="H111" s="49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94"/>
      <c r="B112" s="93"/>
      <c r="C112" s="93"/>
      <c r="D112" s="49"/>
      <c r="E112" s="49"/>
      <c r="F112" s="49"/>
      <c r="G112" s="94"/>
      <c r="H112" s="49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94"/>
      <c r="B113" s="93"/>
      <c r="C113" s="93"/>
      <c r="D113" s="49"/>
      <c r="E113" s="49"/>
      <c r="F113" s="49"/>
      <c r="G113" s="94"/>
      <c r="H113" s="49"/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94"/>
      <c r="B114" s="93"/>
      <c r="C114" s="93"/>
      <c r="D114" s="49"/>
      <c r="E114" s="49"/>
      <c r="F114" s="49"/>
      <c r="G114" s="94"/>
      <c r="H114" s="49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94"/>
      <c r="B115" s="93"/>
      <c r="C115" s="93"/>
      <c r="D115" s="49"/>
      <c r="E115" s="49"/>
      <c r="F115" s="49"/>
      <c r="G115" s="94"/>
      <c r="H115" s="49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94"/>
      <c r="B116" s="93"/>
      <c r="C116" s="93"/>
      <c r="D116" s="49"/>
      <c r="E116" s="49"/>
      <c r="F116" s="49"/>
      <c r="G116" s="94"/>
      <c r="H116" s="49"/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94"/>
      <c r="B117" s="93"/>
      <c r="C117" s="93"/>
      <c r="D117" s="49"/>
      <c r="E117" s="49"/>
      <c r="F117" s="49"/>
      <c r="G117" s="94"/>
      <c r="H117" s="49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94"/>
      <c r="B118" s="93"/>
      <c r="C118" s="93"/>
      <c r="D118" s="49"/>
      <c r="E118" s="49"/>
      <c r="F118" s="49"/>
      <c r="G118" s="94"/>
      <c r="H118" s="49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94"/>
      <c r="B119" s="93"/>
      <c r="C119" s="93"/>
      <c r="D119" s="49"/>
      <c r="E119" s="49"/>
      <c r="F119" s="49"/>
      <c r="G119" s="94"/>
      <c r="H119" s="49"/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94"/>
      <c r="B120" s="93"/>
      <c r="C120" s="93"/>
      <c r="D120" s="49"/>
      <c r="E120" s="49"/>
      <c r="F120" s="49"/>
      <c r="G120" s="94"/>
      <c r="H120" s="49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94"/>
      <c r="B121" s="93"/>
      <c r="C121" s="93"/>
      <c r="D121" s="49"/>
      <c r="E121" s="49"/>
      <c r="F121" s="49"/>
      <c r="G121" s="94"/>
      <c r="H121" s="49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94"/>
      <c r="B122" s="93"/>
      <c r="C122" s="93"/>
      <c r="D122" s="49"/>
      <c r="E122" s="49"/>
      <c r="F122" s="49"/>
      <c r="G122" s="94"/>
      <c r="H122" s="49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94"/>
      <c r="B123" s="93"/>
      <c r="C123" s="93"/>
      <c r="D123" s="49"/>
      <c r="E123" s="49"/>
      <c r="F123" s="49"/>
      <c r="G123" s="94"/>
      <c r="H123" s="49"/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94"/>
      <c r="B124" s="93"/>
      <c r="C124" s="93"/>
      <c r="D124" s="49"/>
      <c r="E124" s="49"/>
      <c r="F124" s="49"/>
      <c r="G124" s="94"/>
      <c r="H124" s="49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94"/>
      <c r="B125" s="93"/>
      <c r="C125" s="93"/>
      <c r="D125" s="49"/>
      <c r="E125" s="49"/>
      <c r="F125" s="49"/>
      <c r="G125" s="94"/>
      <c r="H125" s="49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94"/>
      <c r="B126" s="93"/>
      <c r="C126" s="93"/>
      <c r="D126" s="49"/>
      <c r="E126" s="49"/>
      <c r="F126" s="49"/>
      <c r="G126" s="94"/>
      <c r="H126" s="49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94"/>
      <c r="B127" s="93"/>
      <c r="C127" s="93"/>
      <c r="D127" s="49"/>
      <c r="E127" s="49"/>
      <c r="F127" s="49"/>
      <c r="G127" s="94"/>
      <c r="H127" s="49"/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94"/>
      <c r="B128" s="93"/>
      <c r="C128" s="93"/>
      <c r="D128" s="49"/>
      <c r="E128" s="49"/>
      <c r="F128" s="49"/>
      <c r="G128" s="94"/>
      <c r="H128" s="49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94"/>
      <c r="B129" s="93"/>
      <c r="C129" s="93"/>
      <c r="D129" s="49"/>
      <c r="E129" s="49"/>
      <c r="F129" s="49"/>
      <c r="G129" s="94"/>
      <c r="H129" s="49"/>
      <c r="I129" s="51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94"/>
      <c r="B130" s="93"/>
      <c r="C130" s="93"/>
      <c r="D130" s="49"/>
      <c r="E130" s="49"/>
      <c r="F130" s="49"/>
      <c r="G130" s="94"/>
      <c r="H130" s="49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94"/>
      <c r="B131" s="93"/>
      <c r="C131" s="93"/>
      <c r="D131" s="49"/>
      <c r="E131" s="49"/>
      <c r="F131" s="49"/>
      <c r="G131" s="94"/>
      <c r="H131" s="49"/>
      <c r="I131" s="51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94"/>
      <c r="B132" s="93"/>
      <c r="C132" s="93"/>
      <c r="D132" s="49"/>
      <c r="E132" s="49"/>
      <c r="F132" s="49"/>
      <c r="G132" s="94"/>
      <c r="H132" s="49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94"/>
      <c r="B133" s="93"/>
      <c r="C133" s="93"/>
      <c r="D133" s="49"/>
      <c r="E133" s="49"/>
      <c r="F133" s="49"/>
      <c r="G133" s="94"/>
      <c r="H133" s="49"/>
      <c r="I133" s="51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94"/>
      <c r="B134" s="93"/>
      <c r="C134" s="93"/>
      <c r="D134" s="49"/>
      <c r="E134" s="49"/>
      <c r="F134" s="49"/>
      <c r="G134" s="94"/>
      <c r="H134" s="49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94"/>
      <c r="B135" s="93"/>
      <c r="C135" s="93"/>
      <c r="D135" s="49"/>
      <c r="E135" s="49"/>
      <c r="F135" s="49"/>
      <c r="G135" s="94"/>
      <c r="H135" s="49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94"/>
      <c r="B136" s="93"/>
      <c r="C136" s="93"/>
      <c r="D136" s="49"/>
      <c r="E136" s="49"/>
      <c r="F136" s="49"/>
      <c r="G136" s="94"/>
      <c r="H136" s="49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94"/>
      <c r="B137" s="93"/>
      <c r="C137" s="93"/>
      <c r="D137" s="49"/>
      <c r="E137" s="49"/>
      <c r="F137" s="49"/>
      <c r="G137" s="94"/>
      <c r="H137" s="49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94"/>
      <c r="B138" s="93"/>
      <c r="C138" s="93"/>
      <c r="D138" s="49"/>
      <c r="E138" s="49"/>
      <c r="F138" s="49"/>
      <c r="G138" s="94"/>
      <c r="H138" s="49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94"/>
      <c r="B139" s="93"/>
      <c r="C139" s="93"/>
      <c r="D139" s="49"/>
      <c r="E139" s="49"/>
      <c r="F139" s="49"/>
      <c r="G139" s="94"/>
      <c r="H139" s="49"/>
      <c r="I139" s="51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94"/>
      <c r="B140" s="93"/>
      <c r="C140" s="93"/>
      <c r="D140" s="49"/>
      <c r="E140" s="49"/>
      <c r="F140" s="49"/>
      <c r="G140" s="94"/>
      <c r="H140" s="49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94"/>
      <c r="B141" s="93"/>
      <c r="C141" s="93"/>
      <c r="D141" s="49"/>
      <c r="E141" s="49"/>
      <c r="F141" s="49"/>
      <c r="G141" s="94"/>
      <c r="H141" s="49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94"/>
      <c r="B142" s="93"/>
      <c r="C142" s="93"/>
      <c r="D142" s="49"/>
      <c r="E142" s="49"/>
      <c r="F142" s="49"/>
      <c r="G142" s="94"/>
      <c r="H142" s="49"/>
      <c r="I142" s="51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94"/>
      <c r="B143" s="93"/>
      <c r="C143" s="93"/>
      <c r="D143" s="49"/>
      <c r="E143" s="49"/>
      <c r="F143" s="49"/>
      <c r="G143" s="94"/>
      <c r="H143" s="49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94"/>
      <c r="B144" s="93"/>
      <c r="C144" s="93"/>
      <c r="D144" s="49"/>
      <c r="E144" s="49"/>
      <c r="F144" s="49"/>
      <c r="G144" s="94"/>
      <c r="H144" s="49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94"/>
      <c r="B145" s="93"/>
      <c r="C145" s="93"/>
      <c r="D145" s="49"/>
      <c r="E145" s="49"/>
      <c r="F145" s="49"/>
      <c r="G145" s="94"/>
      <c r="H145" s="49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94"/>
      <c r="B146" s="93"/>
      <c r="C146" s="93"/>
      <c r="D146" s="49"/>
      <c r="E146" s="49"/>
      <c r="F146" s="49"/>
      <c r="G146" s="94"/>
      <c r="H146" s="49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94"/>
      <c r="B147" s="93"/>
      <c r="C147" s="93"/>
      <c r="D147" s="49"/>
      <c r="E147" s="49"/>
      <c r="F147" s="49"/>
      <c r="G147" s="94"/>
      <c r="H147" s="49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94"/>
      <c r="B148" s="93"/>
      <c r="C148" s="93"/>
      <c r="D148" s="49"/>
      <c r="E148" s="49"/>
      <c r="F148" s="49"/>
      <c r="G148" s="94"/>
      <c r="H148" s="49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94"/>
      <c r="B149" s="93"/>
      <c r="C149" s="93"/>
      <c r="D149" s="49"/>
      <c r="E149" s="49"/>
      <c r="F149" s="49"/>
      <c r="G149" s="94"/>
      <c r="H149" s="49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94"/>
      <c r="B150" s="93"/>
      <c r="C150" s="93"/>
      <c r="D150" s="49"/>
      <c r="E150" s="49"/>
      <c r="F150" s="49"/>
      <c r="G150" s="94"/>
      <c r="H150" s="49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94"/>
      <c r="B151" s="93"/>
      <c r="C151" s="93"/>
      <c r="D151" s="49"/>
      <c r="E151" s="49"/>
      <c r="F151" s="49"/>
      <c r="G151" s="94"/>
      <c r="H151" s="49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94"/>
      <c r="B152" s="93"/>
      <c r="C152" s="93"/>
      <c r="D152" s="49"/>
      <c r="E152" s="49"/>
      <c r="F152" s="49"/>
      <c r="G152" s="94"/>
      <c r="H152" s="49"/>
      <c r="I152" s="51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94"/>
      <c r="B153" s="93"/>
      <c r="C153" s="93"/>
      <c r="D153" s="49"/>
      <c r="E153" s="49"/>
      <c r="F153" s="49"/>
      <c r="G153" s="94"/>
      <c r="H153" s="49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94"/>
      <c r="B154" s="93"/>
      <c r="C154" s="93"/>
      <c r="D154" s="49"/>
      <c r="E154" s="49"/>
      <c r="F154" s="49"/>
      <c r="G154" s="94"/>
      <c r="H154" s="49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94"/>
      <c r="B155" s="93"/>
      <c r="C155" s="93"/>
      <c r="D155" s="49"/>
      <c r="E155" s="49"/>
      <c r="F155" s="49"/>
      <c r="G155" s="94"/>
      <c r="H155" s="49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94"/>
      <c r="B156" s="93"/>
      <c r="C156" s="93"/>
      <c r="D156" s="49"/>
      <c r="E156" s="49"/>
      <c r="F156" s="49"/>
      <c r="G156" s="94"/>
      <c r="H156" s="49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94"/>
      <c r="B157" s="93"/>
      <c r="C157" s="93"/>
      <c r="D157" s="49"/>
      <c r="E157" s="49"/>
      <c r="F157" s="49"/>
      <c r="G157" s="94"/>
      <c r="H157" s="49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94"/>
      <c r="B158" s="93"/>
      <c r="C158" s="93"/>
      <c r="D158" s="49"/>
      <c r="E158" s="49"/>
      <c r="F158" s="49"/>
      <c r="G158" s="94"/>
      <c r="H158" s="49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94"/>
      <c r="B159" s="93"/>
      <c r="C159" s="93"/>
      <c r="D159" s="49"/>
      <c r="E159" s="49"/>
      <c r="F159" s="49"/>
      <c r="G159" s="94"/>
      <c r="H159" s="49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94"/>
      <c r="B160" s="93"/>
      <c r="C160" s="93"/>
      <c r="D160" s="49"/>
      <c r="E160" s="49"/>
      <c r="F160" s="49"/>
      <c r="G160" s="94"/>
      <c r="H160" s="49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94"/>
      <c r="B161" s="93"/>
      <c r="C161" s="93"/>
      <c r="D161" s="49"/>
      <c r="E161" s="49"/>
      <c r="F161" s="49"/>
      <c r="G161" s="94"/>
      <c r="H161" s="49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94"/>
      <c r="B162" s="93"/>
      <c r="C162" s="93"/>
      <c r="D162" s="49"/>
      <c r="E162" s="49"/>
      <c r="F162" s="49"/>
      <c r="G162" s="94"/>
      <c r="H162" s="49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94"/>
      <c r="B163" s="93"/>
      <c r="C163" s="93"/>
      <c r="D163" s="49"/>
      <c r="E163" s="49"/>
      <c r="F163" s="49"/>
      <c r="G163" s="94"/>
      <c r="H163" s="49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94"/>
      <c r="B164" s="93"/>
      <c r="C164" s="93"/>
      <c r="D164" s="49"/>
      <c r="E164" s="49"/>
      <c r="F164" s="49"/>
      <c r="G164" s="94"/>
      <c r="H164" s="49"/>
      <c r="I164" s="51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94"/>
      <c r="B165" s="93"/>
      <c r="C165" s="93"/>
      <c r="D165" s="49"/>
      <c r="E165" s="49"/>
      <c r="F165" s="49"/>
      <c r="G165" s="94"/>
      <c r="H165" s="49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94"/>
      <c r="B166" s="93"/>
      <c r="C166" s="93"/>
      <c r="D166" s="49"/>
      <c r="E166" s="49"/>
      <c r="F166" s="49"/>
      <c r="G166" s="94"/>
      <c r="H166" s="49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94"/>
      <c r="B167" s="93"/>
      <c r="C167" s="93"/>
      <c r="D167" s="49"/>
      <c r="E167" s="49"/>
      <c r="F167" s="49"/>
      <c r="G167" s="94"/>
      <c r="H167" s="49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94"/>
      <c r="B168" s="93"/>
      <c r="C168" s="93"/>
      <c r="D168" s="49"/>
      <c r="E168" s="49"/>
      <c r="F168" s="49"/>
      <c r="G168" s="94"/>
      <c r="H168" s="49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94"/>
      <c r="B169" s="93"/>
      <c r="C169" s="93"/>
      <c r="D169" s="49"/>
      <c r="E169" s="49"/>
      <c r="F169" s="49"/>
      <c r="G169" s="94"/>
      <c r="H169" s="49"/>
      <c r="I169" s="51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94"/>
      <c r="B170" s="93"/>
      <c r="C170" s="93"/>
      <c r="D170" s="49"/>
      <c r="E170" s="49"/>
      <c r="F170" s="49"/>
      <c r="G170" s="94"/>
      <c r="H170" s="49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94"/>
      <c r="B171" s="93"/>
      <c r="C171" s="93"/>
      <c r="D171" s="49"/>
      <c r="E171" s="49"/>
      <c r="F171" s="49"/>
      <c r="G171" s="94"/>
      <c r="H171" s="49"/>
      <c r="I171" s="5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94"/>
      <c r="B172" s="93"/>
      <c r="C172" s="93"/>
      <c r="D172" s="49"/>
      <c r="E172" s="49"/>
      <c r="F172" s="49"/>
      <c r="G172" s="94"/>
      <c r="H172" s="49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94"/>
      <c r="B173" s="93"/>
      <c r="C173" s="93"/>
      <c r="D173" s="49"/>
      <c r="E173" s="49"/>
      <c r="F173" s="49"/>
      <c r="G173" s="94"/>
      <c r="H173" s="49"/>
      <c r="I173" s="51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94"/>
      <c r="B174" s="93"/>
      <c r="C174" s="93"/>
      <c r="D174" s="49"/>
      <c r="E174" s="49"/>
      <c r="F174" s="49"/>
      <c r="G174" s="94"/>
      <c r="H174" s="49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94"/>
      <c r="B175" s="93"/>
      <c r="C175" s="93"/>
      <c r="D175" s="49"/>
      <c r="E175" s="49"/>
      <c r="F175" s="49"/>
      <c r="G175" s="94"/>
      <c r="H175" s="49"/>
      <c r="I175" s="51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94"/>
      <c r="B176" s="93"/>
      <c r="C176" s="93"/>
      <c r="D176" s="49"/>
      <c r="E176" s="49"/>
      <c r="F176" s="49"/>
      <c r="G176" s="94"/>
      <c r="H176" s="49"/>
      <c r="I176" s="51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94"/>
      <c r="B177" s="93"/>
      <c r="C177" s="93"/>
      <c r="D177" s="49"/>
      <c r="E177" s="49"/>
      <c r="F177" s="49"/>
      <c r="G177" s="94"/>
      <c r="H177" s="49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94"/>
      <c r="B178" s="93"/>
      <c r="C178" s="93"/>
      <c r="D178" s="49"/>
      <c r="E178" s="49"/>
      <c r="F178" s="49"/>
      <c r="G178" s="94"/>
      <c r="H178" s="49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94"/>
      <c r="B179" s="93"/>
      <c r="C179" s="93"/>
      <c r="D179" s="49"/>
      <c r="E179" s="49"/>
      <c r="F179" s="49"/>
      <c r="G179" s="94"/>
      <c r="H179" s="49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94"/>
      <c r="B180" s="93"/>
      <c r="C180" s="93"/>
      <c r="D180" s="49"/>
      <c r="E180" s="49"/>
      <c r="F180" s="49"/>
      <c r="G180" s="94"/>
      <c r="H180" s="49"/>
      <c r="I180" s="5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94"/>
      <c r="B181" s="93"/>
      <c r="C181" s="93"/>
      <c r="D181" s="49"/>
      <c r="E181" s="49"/>
      <c r="F181" s="49"/>
      <c r="G181" s="94"/>
      <c r="H181" s="49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94"/>
      <c r="B182" s="93"/>
      <c r="C182" s="93"/>
      <c r="D182" s="49"/>
      <c r="E182" s="49"/>
      <c r="F182" s="49"/>
      <c r="G182" s="94"/>
      <c r="H182" s="49"/>
      <c r="I182" s="51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94"/>
      <c r="B183" s="93"/>
      <c r="C183" s="93"/>
      <c r="D183" s="49"/>
      <c r="E183" s="49"/>
      <c r="F183" s="49"/>
      <c r="G183" s="94"/>
      <c r="H183" s="49"/>
      <c r="I183" s="51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94"/>
      <c r="B184" s="93"/>
      <c r="C184" s="93"/>
      <c r="D184" s="49"/>
      <c r="E184" s="49"/>
      <c r="F184" s="49"/>
      <c r="G184" s="94"/>
      <c r="H184" s="49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94"/>
      <c r="B185" s="93"/>
      <c r="C185" s="93"/>
      <c r="D185" s="49"/>
      <c r="E185" s="49"/>
      <c r="F185" s="49"/>
      <c r="G185" s="94"/>
      <c r="H185" s="49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94"/>
      <c r="B186" s="93"/>
      <c r="C186" s="93"/>
      <c r="D186" s="49"/>
      <c r="E186" s="49"/>
      <c r="F186" s="49"/>
      <c r="G186" s="94"/>
      <c r="H186" s="49"/>
      <c r="I186" s="51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94"/>
      <c r="B187" s="93"/>
      <c r="C187" s="93"/>
      <c r="D187" s="49"/>
      <c r="E187" s="49"/>
      <c r="F187" s="49"/>
      <c r="G187" s="94"/>
      <c r="H187" s="49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94"/>
      <c r="B188" s="93"/>
      <c r="C188" s="93"/>
      <c r="D188" s="49"/>
      <c r="E188" s="49"/>
      <c r="F188" s="49"/>
      <c r="G188" s="94"/>
      <c r="H188" s="49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94"/>
      <c r="B189" s="93"/>
      <c r="C189" s="93"/>
      <c r="D189" s="49"/>
      <c r="E189" s="49"/>
      <c r="F189" s="49"/>
      <c r="G189" s="94"/>
      <c r="H189" s="49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94"/>
      <c r="B190" s="93"/>
      <c r="C190" s="93"/>
      <c r="D190" s="49"/>
      <c r="E190" s="49"/>
      <c r="F190" s="49"/>
      <c r="G190" s="94"/>
      <c r="H190" s="49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94"/>
      <c r="B191" s="93"/>
      <c r="C191" s="93"/>
      <c r="D191" s="49"/>
      <c r="E191" s="49"/>
      <c r="F191" s="49"/>
      <c r="G191" s="94"/>
      <c r="H191" s="49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94"/>
      <c r="B192" s="93"/>
      <c r="C192" s="93"/>
      <c r="D192" s="49"/>
      <c r="E192" s="49"/>
      <c r="F192" s="49"/>
      <c r="G192" s="94"/>
      <c r="H192" s="49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94"/>
      <c r="B193" s="93"/>
      <c r="C193" s="93"/>
      <c r="D193" s="49"/>
      <c r="E193" s="49"/>
      <c r="F193" s="49"/>
      <c r="G193" s="94"/>
      <c r="H193" s="49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94"/>
      <c r="B194" s="93"/>
      <c r="C194" s="93"/>
      <c r="D194" s="49"/>
      <c r="E194" s="49"/>
      <c r="F194" s="49"/>
      <c r="G194" s="94"/>
      <c r="H194" s="49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94"/>
      <c r="B195" s="93"/>
      <c r="C195" s="93"/>
      <c r="D195" s="49"/>
      <c r="E195" s="49"/>
      <c r="F195" s="49"/>
      <c r="G195" s="94"/>
      <c r="H195" s="49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94"/>
      <c r="B196" s="93"/>
      <c r="C196" s="93"/>
      <c r="D196" s="49"/>
      <c r="E196" s="49"/>
      <c r="F196" s="49"/>
      <c r="G196" s="94"/>
      <c r="H196" s="49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94"/>
      <c r="B197" s="93"/>
      <c r="C197" s="93"/>
      <c r="D197" s="49"/>
      <c r="E197" s="49"/>
      <c r="F197" s="49"/>
      <c r="G197" s="94"/>
      <c r="H197" s="49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94"/>
      <c r="B198" s="93"/>
      <c r="C198" s="93"/>
      <c r="D198" s="49"/>
      <c r="E198" s="49"/>
      <c r="F198" s="49"/>
      <c r="G198" s="94"/>
      <c r="H198" s="49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94"/>
      <c r="B199" s="93"/>
      <c r="C199" s="93"/>
      <c r="D199" s="49"/>
      <c r="E199" s="49"/>
      <c r="F199" s="49"/>
      <c r="G199" s="94"/>
      <c r="H199" s="49"/>
      <c r="I199" s="51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94"/>
      <c r="B200" s="93"/>
      <c r="C200" s="93"/>
      <c r="D200" s="49"/>
      <c r="E200" s="49"/>
      <c r="F200" s="49"/>
      <c r="G200" s="94"/>
      <c r="H200" s="49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94"/>
      <c r="B201" s="93"/>
      <c r="C201" s="93"/>
      <c r="D201" s="49"/>
      <c r="E201" s="49"/>
      <c r="F201" s="49"/>
      <c r="G201" s="94"/>
      <c r="H201" s="49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94"/>
      <c r="B202" s="93"/>
      <c r="C202" s="93"/>
      <c r="D202" s="49"/>
      <c r="E202" s="49"/>
      <c r="F202" s="49"/>
      <c r="G202" s="94"/>
      <c r="H202" s="49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94"/>
      <c r="B203" s="93"/>
      <c r="C203" s="93"/>
      <c r="D203" s="49"/>
      <c r="E203" s="49"/>
      <c r="F203" s="49"/>
      <c r="G203" s="94"/>
      <c r="H203" s="49"/>
      <c r="I203" s="51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94"/>
      <c r="B204" s="93"/>
      <c r="C204" s="93"/>
      <c r="D204" s="49"/>
      <c r="E204" s="49"/>
      <c r="F204" s="49"/>
      <c r="G204" s="94"/>
      <c r="H204" s="49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94"/>
      <c r="B205" s="93"/>
      <c r="C205" s="93"/>
      <c r="D205" s="49"/>
      <c r="E205" s="49"/>
      <c r="F205" s="49"/>
      <c r="G205" s="94"/>
      <c r="H205" s="49"/>
      <c r="I205" s="51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94"/>
      <c r="B206" s="93"/>
      <c r="C206" s="93"/>
      <c r="D206" s="49"/>
      <c r="E206" s="49"/>
      <c r="F206" s="49"/>
      <c r="G206" s="94"/>
      <c r="H206" s="49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94"/>
      <c r="B207" s="93"/>
      <c r="C207" s="93"/>
      <c r="D207" s="49"/>
      <c r="E207" s="49"/>
      <c r="F207" s="49"/>
      <c r="G207" s="94"/>
      <c r="H207" s="49"/>
      <c r="I207" s="51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94"/>
      <c r="B208" s="93"/>
      <c r="C208" s="93"/>
      <c r="D208" s="49"/>
      <c r="E208" s="49"/>
      <c r="F208" s="49"/>
      <c r="G208" s="94"/>
      <c r="H208" s="49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94"/>
      <c r="B209" s="93"/>
      <c r="C209" s="93"/>
      <c r="D209" s="49"/>
      <c r="E209" s="49"/>
      <c r="F209" s="49"/>
      <c r="G209" s="94"/>
      <c r="H209" s="49"/>
      <c r="I209" s="51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94"/>
      <c r="B210" s="93"/>
      <c r="C210" s="93"/>
      <c r="D210" s="49"/>
      <c r="E210" s="49"/>
      <c r="F210" s="49"/>
      <c r="G210" s="94"/>
      <c r="H210" s="49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94"/>
      <c r="B211" s="93"/>
      <c r="C211" s="93"/>
      <c r="D211" s="49"/>
      <c r="E211" s="49"/>
      <c r="F211" s="49"/>
      <c r="G211" s="94"/>
      <c r="H211" s="49"/>
      <c r="I211" s="51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94"/>
      <c r="B212" s="93"/>
      <c r="C212" s="93"/>
      <c r="D212" s="49"/>
      <c r="E212" s="49"/>
      <c r="F212" s="49"/>
      <c r="G212" s="94"/>
      <c r="H212" s="49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94"/>
      <c r="B213" s="93"/>
      <c r="C213" s="93"/>
      <c r="D213" s="49"/>
      <c r="E213" s="49"/>
      <c r="F213" s="49"/>
      <c r="G213" s="94"/>
      <c r="H213" s="49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94"/>
      <c r="B214" s="93"/>
      <c r="C214" s="93"/>
      <c r="D214" s="49"/>
      <c r="E214" s="49"/>
      <c r="F214" s="49"/>
      <c r="G214" s="94"/>
      <c r="H214" s="49"/>
      <c r="I214" s="51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94"/>
      <c r="B215" s="93"/>
      <c r="C215" s="93"/>
      <c r="D215" s="49"/>
      <c r="E215" s="49"/>
      <c r="F215" s="49"/>
      <c r="G215" s="94"/>
      <c r="H215" s="49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94"/>
      <c r="B216" s="93"/>
      <c r="C216" s="93"/>
      <c r="D216" s="49"/>
      <c r="E216" s="49"/>
      <c r="F216" s="49"/>
      <c r="G216" s="94"/>
      <c r="H216" s="49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94"/>
      <c r="B217" s="93"/>
      <c r="C217" s="93"/>
      <c r="D217" s="49"/>
      <c r="E217" s="49"/>
      <c r="F217" s="49"/>
      <c r="G217" s="94"/>
      <c r="H217" s="49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94"/>
      <c r="B218" s="93"/>
      <c r="C218" s="93"/>
      <c r="D218" s="49"/>
      <c r="E218" s="49"/>
      <c r="F218" s="49"/>
      <c r="G218" s="94"/>
      <c r="H218" s="49"/>
      <c r="I218" s="51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94"/>
      <c r="B219" s="93"/>
      <c r="C219" s="93"/>
      <c r="D219" s="49"/>
      <c r="E219" s="49"/>
      <c r="F219" s="49"/>
      <c r="G219" s="94"/>
      <c r="H219" s="49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94"/>
      <c r="B220" s="93"/>
      <c r="C220" s="93"/>
      <c r="D220" s="49"/>
      <c r="E220" s="49"/>
      <c r="F220" s="49"/>
      <c r="G220" s="94"/>
      <c r="H220" s="49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94"/>
      <c r="B221" s="93"/>
      <c r="C221" s="93"/>
      <c r="D221" s="49"/>
      <c r="E221" s="49"/>
      <c r="F221" s="49"/>
      <c r="G221" s="94"/>
      <c r="H221" s="49"/>
      <c r="I221" s="51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94"/>
      <c r="B222" s="93"/>
      <c r="C222" s="93"/>
      <c r="D222" s="49"/>
      <c r="E222" s="49"/>
      <c r="F222" s="49"/>
      <c r="G222" s="94"/>
      <c r="H222" s="49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94"/>
      <c r="B223" s="93"/>
      <c r="C223" s="93"/>
      <c r="D223" s="49"/>
      <c r="E223" s="49"/>
      <c r="F223" s="49"/>
      <c r="G223" s="94"/>
      <c r="H223" s="49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94"/>
      <c r="B224" s="93"/>
      <c r="C224" s="93"/>
      <c r="D224" s="49"/>
      <c r="E224" s="49"/>
      <c r="F224" s="49"/>
      <c r="G224" s="94"/>
      <c r="H224" s="49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94"/>
      <c r="B225" s="93"/>
      <c r="C225" s="93"/>
      <c r="D225" s="49"/>
      <c r="E225" s="49"/>
      <c r="F225" s="49"/>
      <c r="G225" s="94"/>
      <c r="H225" s="49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94"/>
      <c r="B226" s="93"/>
      <c r="C226" s="93"/>
      <c r="D226" s="49"/>
      <c r="E226" s="49"/>
      <c r="F226" s="49"/>
      <c r="G226" s="94"/>
      <c r="H226" s="49"/>
      <c r="I226" s="51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94"/>
      <c r="B227" s="93"/>
      <c r="C227" s="93"/>
      <c r="D227" s="49"/>
      <c r="E227" s="49"/>
      <c r="F227" s="49"/>
      <c r="G227" s="94"/>
      <c r="H227" s="49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94"/>
      <c r="B228" s="93"/>
      <c r="C228" s="93"/>
      <c r="D228" s="49"/>
      <c r="E228" s="49"/>
      <c r="F228" s="49"/>
      <c r="G228" s="94"/>
      <c r="H228" s="49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94"/>
      <c r="B229" s="93"/>
      <c r="C229" s="93"/>
      <c r="D229" s="49"/>
      <c r="E229" s="49"/>
      <c r="F229" s="49"/>
      <c r="G229" s="94"/>
      <c r="H229" s="49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94"/>
      <c r="B230" s="93"/>
      <c r="C230" s="93"/>
      <c r="D230" s="49"/>
      <c r="E230" s="49"/>
      <c r="F230" s="49"/>
      <c r="G230" s="94"/>
      <c r="H230" s="49"/>
      <c r="I230" s="51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94"/>
      <c r="B231" s="93"/>
      <c r="C231" s="93"/>
      <c r="D231" s="49"/>
      <c r="E231" s="49"/>
      <c r="F231" s="49"/>
      <c r="G231" s="94"/>
      <c r="H231" s="49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94"/>
      <c r="B232" s="93"/>
      <c r="C232" s="93"/>
      <c r="D232" s="49"/>
      <c r="E232" s="49"/>
      <c r="F232" s="49"/>
      <c r="G232" s="94"/>
      <c r="H232" s="49"/>
      <c r="I232" s="51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94"/>
      <c r="B233" s="93"/>
      <c r="C233" s="93"/>
      <c r="D233" s="49"/>
      <c r="E233" s="49"/>
      <c r="F233" s="49"/>
      <c r="G233" s="94"/>
      <c r="H233" s="49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94"/>
      <c r="B234" s="93"/>
      <c r="C234" s="93"/>
      <c r="D234" s="49"/>
      <c r="E234" s="49"/>
      <c r="F234" s="49"/>
      <c r="G234" s="94"/>
      <c r="H234" s="49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94"/>
      <c r="B235" s="93"/>
      <c r="C235" s="93"/>
      <c r="D235" s="49"/>
      <c r="E235" s="49"/>
      <c r="F235" s="49"/>
      <c r="G235" s="94"/>
      <c r="H235" s="49"/>
      <c r="I235" s="51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94"/>
      <c r="B236" s="93"/>
      <c r="C236" s="93"/>
      <c r="D236" s="49"/>
      <c r="E236" s="49"/>
      <c r="F236" s="49"/>
      <c r="G236" s="94"/>
      <c r="H236" s="49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94"/>
      <c r="B237" s="93"/>
      <c r="C237" s="93"/>
      <c r="D237" s="49"/>
      <c r="E237" s="49"/>
      <c r="F237" s="49"/>
      <c r="G237" s="94"/>
      <c r="H237" s="49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94"/>
      <c r="B238" s="93"/>
      <c r="C238" s="93"/>
      <c r="D238" s="49"/>
      <c r="E238" s="49"/>
      <c r="F238" s="49"/>
      <c r="G238" s="94"/>
      <c r="H238" s="49"/>
      <c r="I238" s="51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94"/>
      <c r="B239" s="93"/>
      <c r="C239" s="93"/>
      <c r="D239" s="49"/>
      <c r="E239" s="49"/>
      <c r="F239" s="49"/>
      <c r="G239" s="94"/>
      <c r="H239" s="49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94"/>
      <c r="B240" s="93"/>
      <c r="C240" s="93"/>
      <c r="D240" s="49"/>
      <c r="E240" s="49"/>
      <c r="F240" s="49"/>
      <c r="G240" s="94"/>
      <c r="H240" s="49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94"/>
      <c r="B241" s="93"/>
      <c r="C241" s="93"/>
      <c r="D241" s="49"/>
      <c r="E241" s="49"/>
      <c r="F241" s="49"/>
      <c r="G241" s="94"/>
      <c r="H241" s="49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94"/>
      <c r="B242" s="93"/>
      <c r="C242" s="93"/>
      <c r="D242" s="49"/>
      <c r="E242" s="49"/>
      <c r="F242" s="49"/>
      <c r="G242" s="94"/>
      <c r="H242" s="49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94"/>
      <c r="B243" s="93"/>
      <c r="C243" s="93"/>
      <c r="D243" s="49"/>
      <c r="E243" s="49"/>
      <c r="F243" s="49"/>
      <c r="G243" s="94"/>
      <c r="H243" s="49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94"/>
      <c r="B244" s="93"/>
      <c r="C244" s="93"/>
      <c r="D244" s="49"/>
      <c r="E244" s="49"/>
      <c r="F244" s="49"/>
      <c r="G244" s="94"/>
      <c r="H244" s="49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94"/>
      <c r="B245" s="93"/>
      <c r="C245" s="93"/>
      <c r="D245" s="49"/>
      <c r="E245" s="49"/>
      <c r="F245" s="49"/>
      <c r="G245" s="94"/>
      <c r="H245" s="49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94"/>
      <c r="B246" s="93"/>
      <c r="C246" s="93"/>
      <c r="D246" s="49"/>
      <c r="E246" s="49"/>
      <c r="F246" s="49"/>
      <c r="G246" s="94"/>
      <c r="H246" s="49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94"/>
      <c r="B247" s="93"/>
      <c r="C247" s="93"/>
      <c r="D247" s="49"/>
      <c r="E247" s="49"/>
      <c r="F247" s="49"/>
      <c r="G247" s="94"/>
      <c r="H247" s="49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94"/>
      <c r="B248" s="93"/>
      <c r="C248" s="93"/>
      <c r="D248" s="49"/>
      <c r="E248" s="49"/>
      <c r="F248" s="49"/>
      <c r="G248" s="94"/>
      <c r="H248" s="49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94"/>
      <c r="B249" s="93"/>
      <c r="C249" s="93"/>
      <c r="D249" s="49"/>
      <c r="E249" s="49"/>
      <c r="F249" s="49"/>
      <c r="G249" s="94"/>
      <c r="H249" s="49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94"/>
      <c r="B250" s="93"/>
      <c r="C250" s="93"/>
      <c r="D250" s="49"/>
      <c r="E250" s="49"/>
      <c r="F250" s="49"/>
      <c r="G250" s="94"/>
      <c r="H250" s="49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94"/>
      <c r="B251" s="93"/>
      <c r="C251" s="93"/>
      <c r="D251" s="49"/>
      <c r="E251" s="49"/>
      <c r="F251" s="49"/>
      <c r="G251" s="94"/>
      <c r="H251" s="49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94"/>
      <c r="B252" s="93"/>
      <c r="C252" s="93"/>
      <c r="D252" s="49"/>
      <c r="E252" s="49"/>
      <c r="F252" s="49"/>
      <c r="G252" s="94"/>
      <c r="H252" s="49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94"/>
      <c r="B253" s="93"/>
      <c r="C253" s="93"/>
      <c r="D253" s="49"/>
      <c r="E253" s="49"/>
      <c r="F253" s="49"/>
      <c r="G253" s="94"/>
      <c r="H253" s="49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94"/>
      <c r="B254" s="93"/>
      <c r="C254" s="93"/>
      <c r="D254" s="49"/>
      <c r="E254" s="49"/>
      <c r="F254" s="49"/>
      <c r="G254" s="94"/>
      <c r="H254" s="49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94"/>
      <c r="B255" s="93"/>
      <c r="C255" s="93"/>
      <c r="D255" s="49"/>
      <c r="E255" s="49"/>
      <c r="F255" s="49"/>
      <c r="G255" s="94"/>
      <c r="H255" s="49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94"/>
      <c r="B256" s="93"/>
      <c r="C256" s="93"/>
      <c r="D256" s="49"/>
      <c r="E256" s="49"/>
      <c r="F256" s="49"/>
      <c r="G256" s="94"/>
      <c r="H256" s="49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94"/>
      <c r="B257" s="93"/>
      <c r="C257" s="93"/>
      <c r="D257" s="49"/>
      <c r="E257" s="49"/>
      <c r="F257" s="49"/>
      <c r="G257" s="94"/>
      <c r="H257" s="49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94"/>
      <c r="B258" s="93"/>
      <c r="C258" s="93"/>
      <c r="D258" s="49"/>
      <c r="E258" s="49"/>
      <c r="F258" s="49"/>
      <c r="G258" s="94"/>
      <c r="H258" s="49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94"/>
      <c r="B259" s="93"/>
      <c r="C259" s="93"/>
      <c r="D259" s="49"/>
      <c r="E259" s="49"/>
      <c r="F259" s="49"/>
      <c r="G259" s="94"/>
      <c r="H259" s="49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94"/>
      <c r="B260" s="93"/>
      <c r="C260" s="93"/>
      <c r="D260" s="49"/>
      <c r="E260" s="49"/>
      <c r="F260" s="49"/>
      <c r="G260" s="94"/>
      <c r="H260" s="49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94"/>
      <c r="B261" s="93"/>
      <c r="C261" s="93"/>
      <c r="D261" s="49"/>
      <c r="E261" s="49"/>
      <c r="F261" s="49"/>
      <c r="G261" s="94"/>
      <c r="H261" s="49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94"/>
      <c r="B262" s="93"/>
      <c r="C262" s="93"/>
      <c r="D262" s="49"/>
      <c r="E262" s="49"/>
      <c r="F262" s="49"/>
      <c r="G262" s="94"/>
      <c r="H262" s="49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94"/>
      <c r="B263" s="93"/>
      <c r="C263" s="93"/>
      <c r="D263" s="49"/>
      <c r="E263" s="49"/>
      <c r="F263" s="49"/>
      <c r="G263" s="94"/>
      <c r="H263" s="49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94"/>
      <c r="B264" s="93"/>
      <c r="C264" s="93"/>
      <c r="D264" s="49"/>
      <c r="E264" s="49"/>
      <c r="F264" s="49"/>
      <c r="G264" s="94"/>
      <c r="H264" s="49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94"/>
      <c r="B265" s="93"/>
      <c r="C265" s="93"/>
      <c r="D265" s="49"/>
      <c r="E265" s="49"/>
      <c r="F265" s="49"/>
      <c r="G265" s="94"/>
      <c r="H265" s="49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94"/>
      <c r="B266" s="93"/>
      <c r="C266" s="93"/>
      <c r="D266" s="49"/>
      <c r="E266" s="49"/>
      <c r="F266" s="49"/>
      <c r="G266" s="94"/>
      <c r="H266" s="49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94"/>
      <c r="B267" s="93"/>
      <c r="C267" s="93"/>
      <c r="D267" s="49"/>
      <c r="E267" s="49"/>
      <c r="F267" s="49"/>
      <c r="G267" s="94"/>
      <c r="H267" s="49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94"/>
      <c r="B268" s="93"/>
      <c r="C268" s="93"/>
      <c r="D268" s="49"/>
      <c r="E268" s="49"/>
      <c r="F268" s="49"/>
      <c r="G268" s="94"/>
      <c r="H268" s="49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94"/>
      <c r="B269" s="93"/>
      <c r="C269" s="93"/>
      <c r="D269" s="49"/>
      <c r="E269" s="49"/>
      <c r="F269" s="49"/>
      <c r="G269" s="94"/>
      <c r="H269" s="49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94"/>
      <c r="B270" s="93"/>
      <c r="C270" s="93"/>
      <c r="D270" s="49"/>
      <c r="E270" s="49"/>
      <c r="F270" s="49"/>
      <c r="G270" s="94"/>
      <c r="H270" s="49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94"/>
      <c r="B271" s="93"/>
      <c r="C271" s="93"/>
      <c r="D271" s="49"/>
      <c r="E271" s="49"/>
      <c r="F271" s="49"/>
      <c r="G271" s="94"/>
      <c r="H271" s="49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94"/>
      <c r="B272" s="93"/>
      <c r="C272" s="93"/>
      <c r="D272" s="49"/>
      <c r="E272" s="49"/>
      <c r="F272" s="49"/>
      <c r="G272" s="94"/>
      <c r="H272" s="49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94"/>
      <c r="B273" s="93"/>
      <c r="C273" s="93"/>
      <c r="D273" s="49"/>
      <c r="E273" s="49"/>
      <c r="F273" s="49"/>
      <c r="G273" s="94"/>
      <c r="H273" s="49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94"/>
      <c r="B274" s="93"/>
      <c r="C274" s="93"/>
      <c r="D274" s="49"/>
      <c r="E274" s="49"/>
      <c r="F274" s="49"/>
      <c r="G274" s="94"/>
      <c r="H274" s="49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94"/>
      <c r="B275" s="93"/>
      <c r="C275" s="93"/>
      <c r="D275" s="49"/>
      <c r="E275" s="49"/>
      <c r="F275" s="49"/>
      <c r="G275" s="94"/>
      <c r="H275" s="49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94"/>
      <c r="B276" s="93"/>
      <c r="C276" s="93"/>
      <c r="D276" s="49"/>
      <c r="E276" s="49"/>
      <c r="F276" s="49"/>
      <c r="G276" s="94"/>
      <c r="H276" s="49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94"/>
      <c r="B277" s="93"/>
      <c r="C277" s="93"/>
      <c r="D277" s="49"/>
      <c r="E277" s="49"/>
      <c r="F277" s="49"/>
      <c r="G277" s="94"/>
      <c r="H277" s="49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94"/>
      <c r="B278" s="93"/>
      <c r="C278" s="93"/>
      <c r="D278" s="49"/>
      <c r="E278" s="49"/>
      <c r="F278" s="49"/>
      <c r="G278" s="94"/>
      <c r="H278" s="49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94"/>
      <c r="B279" s="93"/>
      <c r="C279" s="93"/>
      <c r="D279" s="49"/>
      <c r="E279" s="49"/>
      <c r="F279" s="49"/>
      <c r="G279" s="94"/>
      <c r="H279" s="49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94"/>
      <c r="B280" s="93"/>
      <c r="C280" s="93"/>
      <c r="D280" s="49"/>
      <c r="E280" s="49"/>
      <c r="F280" s="49"/>
      <c r="G280" s="94"/>
      <c r="H280" s="49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94"/>
      <c r="B281" s="93"/>
      <c r="C281" s="93"/>
      <c r="D281" s="49"/>
      <c r="E281" s="49"/>
      <c r="F281" s="49"/>
      <c r="G281" s="94"/>
      <c r="H281" s="49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94"/>
      <c r="B282" s="93"/>
      <c r="C282" s="93"/>
      <c r="D282" s="49"/>
      <c r="E282" s="49"/>
      <c r="F282" s="49"/>
      <c r="G282" s="94"/>
      <c r="H282" s="49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94"/>
      <c r="B283" s="93"/>
      <c r="C283" s="93"/>
      <c r="D283" s="49"/>
      <c r="E283" s="49"/>
      <c r="F283" s="49"/>
      <c r="G283" s="94"/>
      <c r="H283" s="49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94"/>
      <c r="B284" s="93"/>
      <c r="C284" s="93"/>
      <c r="D284" s="49"/>
      <c r="E284" s="49"/>
      <c r="F284" s="49"/>
      <c r="G284" s="94"/>
      <c r="H284" s="49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94"/>
      <c r="B285" s="93"/>
      <c r="C285" s="93"/>
      <c r="D285" s="49"/>
      <c r="E285" s="49"/>
      <c r="F285" s="49"/>
      <c r="G285" s="94"/>
      <c r="H285" s="49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94"/>
      <c r="B286" s="93"/>
      <c r="C286" s="93"/>
      <c r="D286" s="49"/>
      <c r="E286" s="49"/>
      <c r="F286" s="49"/>
      <c r="G286" s="94"/>
      <c r="H286" s="49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94"/>
      <c r="B287" s="93"/>
      <c r="C287" s="93"/>
      <c r="D287" s="49"/>
      <c r="E287" s="49"/>
      <c r="F287" s="49"/>
      <c r="G287" s="94"/>
      <c r="H287" s="49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94"/>
      <c r="B288" s="93"/>
      <c r="C288" s="93"/>
      <c r="D288" s="49"/>
      <c r="E288" s="49"/>
      <c r="F288" s="49"/>
      <c r="G288" s="94"/>
      <c r="H288" s="49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94"/>
      <c r="B289" s="93"/>
      <c r="C289" s="93"/>
      <c r="D289" s="49"/>
      <c r="E289" s="49"/>
      <c r="F289" s="49"/>
      <c r="G289" s="94"/>
      <c r="H289" s="49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94"/>
      <c r="B290" s="93"/>
      <c r="C290" s="93"/>
      <c r="D290" s="49"/>
      <c r="E290" s="49"/>
      <c r="F290" s="49"/>
      <c r="G290" s="94"/>
      <c r="H290" s="49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94"/>
      <c r="B291" s="93"/>
      <c r="C291" s="93"/>
      <c r="D291" s="49"/>
      <c r="E291" s="49"/>
      <c r="F291" s="49"/>
      <c r="G291" s="94"/>
      <c r="H291" s="49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94"/>
      <c r="B292" s="93"/>
      <c r="C292" s="93"/>
      <c r="D292" s="49"/>
      <c r="E292" s="49"/>
      <c r="F292" s="49"/>
      <c r="G292" s="94"/>
      <c r="H292" s="49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94"/>
      <c r="B293" s="93"/>
      <c r="C293" s="93"/>
      <c r="D293" s="49"/>
      <c r="E293" s="49"/>
      <c r="F293" s="49"/>
      <c r="G293" s="94"/>
      <c r="H293" s="49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94"/>
      <c r="B294" s="93"/>
      <c r="C294" s="93"/>
      <c r="D294" s="49"/>
      <c r="E294" s="49"/>
      <c r="F294" s="49"/>
      <c r="G294" s="94"/>
      <c r="H294" s="49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94"/>
      <c r="B295" s="93"/>
      <c r="C295" s="93"/>
      <c r="D295" s="49"/>
      <c r="E295" s="49"/>
      <c r="F295" s="49"/>
      <c r="G295" s="94"/>
      <c r="H295" s="49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94"/>
      <c r="B296" s="93"/>
      <c r="C296" s="93"/>
      <c r="D296" s="49"/>
      <c r="E296" s="49"/>
      <c r="F296" s="49"/>
      <c r="G296" s="94"/>
      <c r="H296" s="49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94"/>
      <c r="B297" s="93"/>
      <c r="C297" s="93"/>
      <c r="D297" s="49"/>
      <c r="E297" s="49"/>
      <c r="F297" s="49"/>
      <c r="G297" s="94"/>
      <c r="H297" s="49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94"/>
      <c r="B298" s="93"/>
      <c r="C298" s="93"/>
      <c r="D298" s="49"/>
      <c r="E298" s="49"/>
      <c r="F298" s="49"/>
      <c r="G298" s="94"/>
      <c r="H298" s="49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94"/>
      <c r="B299" s="93"/>
      <c r="C299" s="93"/>
      <c r="D299" s="49"/>
      <c r="E299" s="49"/>
      <c r="F299" s="49"/>
      <c r="G299" s="94"/>
      <c r="H299" s="49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94"/>
      <c r="B300" s="93"/>
      <c r="C300" s="93"/>
      <c r="D300" s="49"/>
      <c r="E300" s="49"/>
      <c r="F300" s="49"/>
      <c r="G300" s="94"/>
      <c r="H300" s="49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94"/>
      <c r="B301" s="93"/>
      <c r="C301" s="93"/>
      <c r="D301" s="49"/>
      <c r="E301" s="49"/>
      <c r="F301" s="49"/>
      <c r="G301" s="94"/>
      <c r="H301" s="49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94"/>
      <c r="B302" s="93"/>
      <c r="C302" s="93"/>
      <c r="D302" s="49"/>
      <c r="E302" s="49"/>
      <c r="F302" s="49"/>
      <c r="G302" s="94"/>
      <c r="H302" s="49"/>
      <c r="I302" s="51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94"/>
      <c r="B303" s="93"/>
      <c r="C303" s="93"/>
      <c r="D303" s="49"/>
      <c r="E303" s="49"/>
      <c r="F303" s="49"/>
      <c r="G303" s="94"/>
      <c r="H303" s="49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94"/>
      <c r="B304" s="93"/>
      <c r="C304" s="93"/>
      <c r="D304" s="49"/>
      <c r="E304" s="49"/>
      <c r="F304" s="49"/>
      <c r="G304" s="94"/>
      <c r="H304" s="49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94"/>
      <c r="B305" s="93"/>
      <c r="C305" s="93"/>
      <c r="D305" s="49"/>
      <c r="E305" s="49"/>
      <c r="F305" s="49"/>
      <c r="G305" s="94"/>
      <c r="H305" s="49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94"/>
      <c r="B306" s="93"/>
      <c r="C306" s="93"/>
      <c r="D306" s="49"/>
      <c r="E306" s="49"/>
      <c r="F306" s="49"/>
      <c r="G306" s="94"/>
      <c r="H306" s="49"/>
      <c r="I306" s="51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94"/>
      <c r="B307" s="93"/>
      <c r="C307" s="93"/>
      <c r="D307" s="49"/>
      <c r="E307" s="49"/>
      <c r="F307" s="49"/>
      <c r="G307" s="94"/>
      <c r="H307" s="49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94"/>
      <c r="B308" s="93"/>
      <c r="C308" s="93"/>
      <c r="D308" s="49"/>
      <c r="E308" s="49"/>
      <c r="F308" s="49"/>
      <c r="G308" s="94"/>
      <c r="H308" s="49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94"/>
      <c r="B309" s="93"/>
      <c r="C309" s="93"/>
      <c r="D309" s="49"/>
      <c r="E309" s="49"/>
      <c r="F309" s="49"/>
      <c r="G309" s="94"/>
      <c r="H309" s="49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94"/>
      <c r="B310" s="93"/>
      <c r="C310" s="93"/>
      <c r="D310" s="49"/>
      <c r="E310" s="49"/>
      <c r="F310" s="49"/>
      <c r="G310" s="94"/>
      <c r="H310" s="49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94"/>
      <c r="B311" s="93"/>
      <c r="C311" s="93"/>
      <c r="D311" s="49"/>
      <c r="E311" s="49"/>
      <c r="F311" s="49"/>
      <c r="G311" s="94"/>
      <c r="H311" s="49"/>
      <c r="I311" s="51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94"/>
      <c r="B312" s="93"/>
      <c r="C312" s="93"/>
      <c r="D312" s="49"/>
      <c r="E312" s="49"/>
      <c r="F312" s="49"/>
      <c r="G312" s="94"/>
      <c r="H312" s="49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94"/>
      <c r="B313" s="93"/>
      <c r="C313" s="93"/>
      <c r="D313" s="49"/>
      <c r="E313" s="49"/>
      <c r="F313" s="49"/>
      <c r="G313" s="94"/>
      <c r="H313" s="49"/>
      <c r="I313" s="51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94"/>
      <c r="B314" s="93"/>
      <c r="C314" s="93"/>
      <c r="D314" s="49"/>
      <c r="E314" s="49"/>
      <c r="F314" s="49"/>
      <c r="G314" s="94"/>
      <c r="H314" s="49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94"/>
      <c r="B315" s="93"/>
      <c r="C315" s="93"/>
      <c r="D315" s="49"/>
      <c r="E315" s="49"/>
      <c r="F315" s="49"/>
      <c r="G315" s="94"/>
      <c r="H315" s="49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94"/>
      <c r="B316" s="93"/>
      <c r="C316" s="93"/>
      <c r="D316" s="49"/>
      <c r="E316" s="49"/>
      <c r="F316" s="49"/>
      <c r="G316" s="94"/>
      <c r="H316" s="49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94"/>
      <c r="B317" s="93"/>
      <c r="C317" s="93"/>
      <c r="D317" s="49"/>
      <c r="E317" s="49"/>
      <c r="F317" s="49"/>
      <c r="G317" s="94"/>
      <c r="H317" s="49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94"/>
      <c r="B318" s="93"/>
      <c r="C318" s="93"/>
      <c r="D318" s="49"/>
      <c r="E318" s="49"/>
      <c r="F318" s="49"/>
      <c r="G318" s="94"/>
      <c r="H318" s="49"/>
      <c r="I318" s="51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94"/>
      <c r="B319" s="93"/>
      <c r="C319" s="93"/>
      <c r="D319" s="49"/>
      <c r="E319" s="49"/>
      <c r="F319" s="49"/>
      <c r="G319" s="94"/>
      <c r="H319" s="49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94"/>
      <c r="B320" s="93"/>
      <c r="C320" s="93"/>
      <c r="D320" s="49"/>
      <c r="E320" s="49"/>
      <c r="F320" s="49"/>
      <c r="G320" s="94"/>
      <c r="H320" s="49"/>
      <c r="I320" s="51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94"/>
      <c r="B321" s="93"/>
      <c r="C321" s="93"/>
      <c r="D321" s="49"/>
      <c r="E321" s="49"/>
      <c r="F321" s="49"/>
      <c r="G321" s="94"/>
      <c r="H321" s="49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94"/>
      <c r="B322" s="93"/>
      <c r="C322" s="93"/>
      <c r="D322" s="49"/>
      <c r="E322" s="49"/>
      <c r="F322" s="49"/>
      <c r="G322" s="94"/>
      <c r="H322" s="49"/>
      <c r="I322" s="51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94"/>
      <c r="B323" s="93"/>
      <c r="C323" s="93"/>
      <c r="D323" s="49"/>
      <c r="E323" s="49"/>
      <c r="F323" s="49"/>
      <c r="G323" s="94"/>
      <c r="H323" s="49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94"/>
      <c r="B324" s="93"/>
      <c r="C324" s="93"/>
      <c r="D324" s="49"/>
      <c r="E324" s="49"/>
      <c r="F324" s="49"/>
      <c r="G324" s="94"/>
      <c r="H324" s="49"/>
      <c r="I324" s="51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94"/>
      <c r="B325" s="93"/>
      <c r="C325" s="93"/>
      <c r="D325" s="49"/>
      <c r="E325" s="49"/>
      <c r="F325" s="49"/>
      <c r="G325" s="94"/>
      <c r="H325" s="49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94"/>
      <c r="B326" s="93"/>
      <c r="C326" s="93"/>
      <c r="D326" s="49"/>
      <c r="E326" s="49"/>
      <c r="F326" s="49"/>
      <c r="G326" s="94"/>
      <c r="H326" s="49"/>
      <c r="I326" s="51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94"/>
      <c r="B327" s="93"/>
      <c r="C327" s="93"/>
      <c r="D327" s="49"/>
      <c r="E327" s="49"/>
      <c r="F327" s="49"/>
      <c r="G327" s="94"/>
      <c r="H327" s="49"/>
      <c r="I327" s="51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94"/>
      <c r="B328" s="93"/>
      <c r="C328" s="93"/>
      <c r="D328" s="49"/>
      <c r="E328" s="49"/>
      <c r="F328" s="49"/>
      <c r="G328" s="94"/>
      <c r="H328" s="49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94"/>
      <c r="B329" s="93"/>
      <c r="C329" s="93"/>
      <c r="D329" s="49"/>
      <c r="E329" s="49"/>
      <c r="F329" s="49"/>
      <c r="G329" s="94"/>
      <c r="H329" s="49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94"/>
      <c r="B330" s="93"/>
      <c r="C330" s="93"/>
      <c r="D330" s="49"/>
      <c r="E330" s="49"/>
      <c r="F330" s="49"/>
      <c r="G330" s="94"/>
      <c r="H330" s="49"/>
      <c r="I330" s="51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94"/>
      <c r="B331" s="93"/>
      <c r="C331" s="93"/>
      <c r="D331" s="49"/>
      <c r="E331" s="49"/>
      <c r="F331" s="49"/>
      <c r="G331" s="94"/>
      <c r="H331" s="49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94"/>
      <c r="B332" s="93"/>
      <c r="C332" s="93"/>
      <c r="D332" s="49"/>
      <c r="E332" s="49"/>
      <c r="F332" s="49"/>
      <c r="G332" s="94"/>
      <c r="H332" s="49"/>
      <c r="I332" s="51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94"/>
      <c r="B333" s="93"/>
      <c r="C333" s="93"/>
      <c r="D333" s="49"/>
      <c r="E333" s="49"/>
      <c r="F333" s="49"/>
      <c r="G333" s="94"/>
      <c r="H333" s="49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94"/>
      <c r="B334" s="93"/>
      <c r="C334" s="93"/>
      <c r="D334" s="49"/>
      <c r="E334" s="49"/>
      <c r="F334" s="49"/>
      <c r="G334" s="94"/>
      <c r="H334" s="49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94"/>
      <c r="B335" s="93"/>
      <c r="C335" s="93"/>
      <c r="D335" s="49"/>
      <c r="E335" s="49"/>
      <c r="F335" s="49"/>
      <c r="G335" s="94"/>
      <c r="H335" s="49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94"/>
      <c r="B336" s="93"/>
      <c r="C336" s="93"/>
      <c r="D336" s="49"/>
      <c r="E336" s="49"/>
      <c r="F336" s="49"/>
      <c r="G336" s="94"/>
      <c r="H336" s="49"/>
      <c r="I336" s="51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94"/>
      <c r="B337" s="93"/>
      <c r="C337" s="93"/>
      <c r="D337" s="49"/>
      <c r="E337" s="49"/>
      <c r="F337" s="49"/>
      <c r="G337" s="94"/>
      <c r="H337" s="49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94"/>
      <c r="B338" s="93"/>
      <c r="C338" s="93"/>
      <c r="D338" s="49"/>
      <c r="E338" s="49"/>
      <c r="F338" s="49"/>
      <c r="G338" s="94"/>
      <c r="H338" s="49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94"/>
      <c r="B339" s="93"/>
      <c r="C339" s="93"/>
      <c r="D339" s="49"/>
      <c r="E339" s="49"/>
      <c r="F339" s="49"/>
      <c r="G339" s="94"/>
      <c r="H339" s="49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94"/>
      <c r="B340" s="93"/>
      <c r="C340" s="93"/>
      <c r="D340" s="49"/>
      <c r="E340" s="49"/>
      <c r="F340" s="49"/>
      <c r="G340" s="94"/>
      <c r="H340" s="49"/>
      <c r="I340" s="51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94"/>
      <c r="B341" s="93"/>
      <c r="C341" s="93"/>
      <c r="D341" s="49"/>
      <c r="E341" s="49"/>
      <c r="F341" s="49"/>
      <c r="G341" s="94"/>
      <c r="H341" s="49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94"/>
      <c r="B342" s="93"/>
      <c r="C342" s="93"/>
      <c r="D342" s="49"/>
      <c r="E342" s="49"/>
      <c r="F342" s="49"/>
      <c r="G342" s="94"/>
      <c r="H342" s="49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94"/>
      <c r="B343" s="93"/>
      <c r="C343" s="93"/>
      <c r="D343" s="49"/>
      <c r="E343" s="49"/>
      <c r="F343" s="49"/>
      <c r="G343" s="94"/>
      <c r="H343" s="49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94"/>
      <c r="B344" s="93"/>
      <c r="C344" s="93"/>
      <c r="D344" s="49"/>
      <c r="E344" s="49"/>
      <c r="F344" s="49"/>
      <c r="G344" s="94"/>
      <c r="H344" s="49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94"/>
      <c r="B345" s="93"/>
      <c r="C345" s="93"/>
      <c r="D345" s="49"/>
      <c r="E345" s="49"/>
      <c r="F345" s="49"/>
      <c r="G345" s="94"/>
      <c r="H345" s="49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94"/>
      <c r="B346" s="93"/>
      <c r="C346" s="93"/>
      <c r="D346" s="49"/>
      <c r="E346" s="49"/>
      <c r="F346" s="49"/>
      <c r="G346" s="94"/>
      <c r="H346" s="49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94"/>
      <c r="B347" s="93"/>
      <c r="C347" s="93"/>
      <c r="D347" s="49"/>
      <c r="E347" s="49"/>
      <c r="F347" s="49"/>
      <c r="G347" s="94"/>
      <c r="H347" s="49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94"/>
      <c r="B348" s="93"/>
      <c r="C348" s="93"/>
      <c r="D348" s="49"/>
      <c r="E348" s="49"/>
      <c r="F348" s="49"/>
      <c r="G348" s="94"/>
      <c r="H348" s="49"/>
      <c r="I348" s="51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94"/>
      <c r="B349" s="93"/>
      <c r="C349" s="93"/>
      <c r="D349" s="49"/>
      <c r="E349" s="49"/>
      <c r="F349" s="49"/>
      <c r="G349" s="94"/>
      <c r="H349" s="49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94"/>
      <c r="B350" s="93"/>
      <c r="C350" s="93"/>
      <c r="D350" s="49"/>
      <c r="E350" s="49"/>
      <c r="F350" s="49"/>
      <c r="G350" s="94"/>
      <c r="H350" s="49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94"/>
      <c r="B351" s="93"/>
      <c r="C351" s="93"/>
      <c r="D351" s="49"/>
      <c r="E351" s="49"/>
      <c r="F351" s="49"/>
      <c r="G351" s="94"/>
      <c r="H351" s="49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94"/>
      <c r="B352" s="93"/>
      <c r="C352" s="93"/>
      <c r="D352" s="49"/>
      <c r="E352" s="49"/>
      <c r="F352" s="49"/>
      <c r="G352" s="94"/>
      <c r="H352" s="49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94"/>
      <c r="B353" s="93"/>
      <c r="C353" s="93"/>
      <c r="D353" s="49"/>
      <c r="E353" s="49"/>
      <c r="F353" s="49"/>
      <c r="G353" s="94"/>
      <c r="H353" s="49"/>
      <c r="I353" s="51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94"/>
      <c r="B354" s="93"/>
      <c r="C354" s="93"/>
      <c r="D354" s="49"/>
      <c r="E354" s="49"/>
      <c r="F354" s="49"/>
      <c r="G354" s="94"/>
      <c r="H354" s="49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94"/>
      <c r="B355" s="93"/>
      <c r="C355" s="93"/>
      <c r="D355" s="49"/>
      <c r="E355" s="49"/>
      <c r="F355" s="49"/>
      <c r="G355" s="94"/>
      <c r="H355" s="49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94"/>
      <c r="B356" s="93"/>
      <c r="C356" s="93"/>
      <c r="D356" s="49"/>
      <c r="E356" s="49"/>
      <c r="F356" s="49"/>
      <c r="G356" s="94"/>
      <c r="H356" s="49"/>
      <c r="I356" s="51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94"/>
      <c r="B357" s="93"/>
      <c r="C357" s="93"/>
      <c r="D357" s="49"/>
      <c r="E357" s="49"/>
      <c r="F357" s="49"/>
      <c r="G357" s="94"/>
      <c r="H357" s="49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94"/>
      <c r="B358" s="93"/>
      <c r="C358" s="93"/>
      <c r="D358" s="49"/>
      <c r="E358" s="49"/>
      <c r="F358" s="49"/>
      <c r="G358" s="94"/>
      <c r="H358" s="49"/>
      <c r="I358" s="51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94"/>
      <c r="B359" s="93"/>
      <c r="C359" s="93"/>
      <c r="D359" s="49"/>
      <c r="E359" s="49"/>
      <c r="F359" s="49"/>
      <c r="G359" s="94"/>
      <c r="H359" s="49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94"/>
      <c r="B360" s="93"/>
      <c r="C360" s="93"/>
      <c r="D360" s="49"/>
      <c r="E360" s="49"/>
      <c r="F360" s="49"/>
      <c r="G360" s="94"/>
      <c r="H360" s="49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94"/>
      <c r="B361" s="93"/>
      <c r="C361" s="93"/>
      <c r="D361" s="49"/>
      <c r="E361" s="49"/>
      <c r="F361" s="49"/>
      <c r="G361" s="94"/>
      <c r="H361" s="49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94"/>
      <c r="B362" s="93"/>
      <c r="C362" s="93"/>
      <c r="D362" s="49"/>
      <c r="E362" s="49"/>
      <c r="F362" s="49"/>
      <c r="G362" s="94"/>
      <c r="H362" s="49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94"/>
      <c r="B363" s="93"/>
      <c r="C363" s="93"/>
      <c r="D363" s="49"/>
      <c r="E363" s="49"/>
      <c r="F363" s="49"/>
      <c r="G363" s="94"/>
      <c r="H363" s="49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94"/>
      <c r="B364" s="93"/>
      <c r="C364" s="93"/>
      <c r="D364" s="49"/>
      <c r="E364" s="49"/>
      <c r="F364" s="49"/>
      <c r="G364" s="94"/>
      <c r="H364" s="49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94"/>
      <c r="B365" s="93"/>
      <c r="C365" s="93"/>
      <c r="D365" s="49"/>
      <c r="E365" s="49"/>
      <c r="F365" s="49"/>
      <c r="G365" s="94"/>
      <c r="H365" s="49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94"/>
      <c r="B366" s="93"/>
      <c r="C366" s="93"/>
      <c r="D366" s="49"/>
      <c r="E366" s="49"/>
      <c r="F366" s="49"/>
      <c r="G366" s="94"/>
      <c r="H366" s="49"/>
      <c r="I366" s="51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94"/>
      <c r="B367" s="93"/>
      <c r="C367" s="93"/>
      <c r="D367" s="49"/>
      <c r="E367" s="49"/>
      <c r="F367" s="49"/>
      <c r="G367" s="94"/>
      <c r="H367" s="49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94"/>
      <c r="B368" s="93"/>
      <c r="C368" s="93"/>
      <c r="D368" s="49"/>
      <c r="E368" s="49"/>
      <c r="F368" s="49"/>
      <c r="G368" s="94"/>
      <c r="H368" s="49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94"/>
      <c r="B369" s="93"/>
      <c r="C369" s="93"/>
      <c r="D369" s="49"/>
      <c r="E369" s="49"/>
      <c r="F369" s="49"/>
      <c r="G369" s="94"/>
      <c r="H369" s="49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94"/>
      <c r="B370" s="93"/>
      <c r="C370" s="93"/>
      <c r="D370" s="49"/>
      <c r="E370" s="49"/>
      <c r="F370" s="49"/>
      <c r="G370" s="94"/>
      <c r="H370" s="49"/>
      <c r="I370" s="51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94"/>
      <c r="B371" s="93"/>
      <c r="C371" s="93"/>
      <c r="D371" s="49"/>
      <c r="E371" s="49"/>
      <c r="F371" s="49"/>
      <c r="G371" s="94"/>
      <c r="H371" s="49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94"/>
      <c r="B372" s="93"/>
      <c r="C372" s="93"/>
      <c r="D372" s="49"/>
      <c r="E372" s="49"/>
      <c r="F372" s="49"/>
      <c r="G372" s="94"/>
      <c r="H372" s="49"/>
      <c r="I372" s="51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94"/>
      <c r="B373" s="93"/>
      <c r="C373" s="93"/>
      <c r="D373" s="49"/>
      <c r="E373" s="49"/>
      <c r="F373" s="49"/>
      <c r="G373" s="94"/>
      <c r="H373" s="49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94"/>
      <c r="B374" s="93"/>
      <c r="C374" s="93"/>
      <c r="D374" s="49"/>
      <c r="E374" s="49"/>
      <c r="F374" s="49"/>
      <c r="G374" s="94"/>
      <c r="H374" s="49"/>
      <c r="I374" s="51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94"/>
      <c r="B375" s="93"/>
      <c r="C375" s="93"/>
      <c r="D375" s="49"/>
      <c r="E375" s="49"/>
      <c r="F375" s="49"/>
      <c r="G375" s="94"/>
      <c r="H375" s="49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94"/>
      <c r="B376" s="93"/>
      <c r="C376" s="93"/>
      <c r="D376" s="49"/>
      <c r="E376" s="49"/>
      <c r="F376" s="49"/>
      <c r="G376" s="94"/>
      <c r="H376" s="49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94"/>
      <c r="B377" s="93"/>
      <c r="C377" s="93"/>
      <c r="D377" s="49"/>
      <c r="E377" s="49"/>
      <c r="F377" s="49"/>
      <c r="G377" s="94"/>
      <c r="H377" s="49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94"/>
      <c r="B378" s="93"/>
      <c r="C378" s="93"/>
      <c r="D378" s="49"/>
      <c r="E378" s="49"/>
      <c r="F378" s="49"/>
      <c r="G378" s="94"/>
      <c r="H378" s="49"/>
      <c r="I378" s="51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94"/>
      <c r="B379" s="93"/>
      <c r="C379" s="93"/>
      <c r="D379" s="49"/>
      <c r="E379" s="49"/>
      <c r="F379" s="49"/>
      <c r="G379" s="94"/>
      <c r="H379" s="49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94"/>
      <c r="B380" s="93"/>
      <c r="C380" s="93"/>
      <c r="D380" s="49"/>
      <c r="E380" s="49"/>
      <c r="F380" s="49"/>
      <c r="G380" s="94"/>
      <c r="H380" s="49"/>
      <c r="I380" s="51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94"/>
      <c r="B381" s="93"/>
      <c r="C381" s="93"/>
      <c r="D381" s="49"/>
      <c r="E381" s="49"/>
      <c r="F381" s="49"/>
      <c r="G381" s="94"/>
      <c r="H381" s="49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94"/>
      <c r="B382" s="93"/>
      <c r="C382" s="93"/>
      <c r="D382" s="49"/>
      <c r="E382" s="49"/>
      <c r="F382" s="49"/>
      <c r="G382" s="94"/>
      <c r="H382" s="49"/>
      <c r="I382" s="51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94"/>
      <c r="B383" s="93"/>
      <c r="C383" s="93"/>
      <c r="D383" s="49"/>
      <c r="E383" s="49"/>
      <c r="F383" s="49"/>
      <c r="G383" s="94"/>
      <c r="H383" s="49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94"/>
      <c r="B384" s="93"/>
      <c r="C384" s="93"/>
      <c r="D384" s="49"/>
      <c r="E384" s="49"/>
      <c r="F384" s="49"/>
      <c r="G384" s="94"/>
      <c r="H384" s="49"/>
      <c r="I384" s="51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94"/>
      <c r="B385" s="93"/>
      <c r="C385" s="93"/>
      <c r="D385" s="49"/>
      <c r="E385" s="49"/>
      <c r="F385" s="49"/>
      <c r="G385" s="94"/>
      <c r="H385" s="49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94"/>
      <c r="B386" s="93"/>
      <c r="C386" s="93"/>
      <c r="D386" s="49"/>
      <c r="E386" s="49"/>
      <c r="F386" s="49"/>
      <c r="G386" s="94"/>
      <c r="H386" s="49"/>
      <c r="I386" s="51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94"/>
      <c r="B387" s="93"/>
      <c r="C387" s="93"/>
      <c r="D387" s="49"/>
      <c r="E387" s="49"/>
      <c r="F387" s="49"/>
      <c r="G387" s="94"/>
      <c r="H387" s="49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94"/>
      <c r="B388" s="93"/>
      <c r="C388" s="93"/>
      <c r="D388" s="49"/>
      <c r="E388" s="49"/>
      <c r="F388" s="49"/>
      <c r="G388" s="94"/>
      <c r="H388" s="49"/>
      <c r="I388" s="51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94"/>
      <c r="B389" s="93"/>
      <c r="C389" s="93"/>
      <c r="D389" s="49"/>
      <c r="E389" s="49"/>
      <c r="F389" s="49"/>
      <c r="G389" s="94"/>
      <c r="H389" s="49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94"/>
      <c r="B390" s="93"/>
      <c r="C390" s="93"/>
      <c r="D390" s="49"/>
      <c r="E390" s="49"/>
      <c r="F390" s="49"/>
      <c r="G390" s="94"/>
      <c r="H390" s="49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94"/>
      <c r="B391" s="93"/>
      <c r="C391" s="93"/>
      <c r="D391" s="49"/>
      <c r="E391" s="49"/>
      <c r="F391" s="49"/>
      <c r="G391" s="94"/>
      <c r="H391" s="49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94"/>
      <c r="B392" s="93"/>
      <c r="C392" s="93"/>
      <c r="D392" s="49"/>
      <c r="E392" s="49"/>
      <c r="F392" s="49"/>
      <c r="G392" s="94"/>
      <c r="H392" s="49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94"/>
      <c r="B393" s="93"/>
      <c r="C393" s="93"/>
      <c r="D393" s="49"/>
      <c r="E393" s="49"/>
      <c r="F393" s="49"/>
      <c r="G393" s="94"/>
      <c r="H393" s="49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94"/>
      <c r="B394" s="93"/>
      <c r="C394" s="93"/>
      <c r="D394" s="49"/>
      <c r="E394" s="49"/>
      <c r="F394" s="49"/>
      <c r="G394" s="94"/>
      <c r="H394" s="49"/>
      <c r="I394" s="51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94"/>
      <c r="B395" s="93"/>
      <c r="C395" s="93"/>
      <c r="D395" s="49"/>
      <c r="E395" s="49"/>
      <c r="F395" s="49"/>
      <c r="G395" s="94"/>
      <c r="H395" s="49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94"/>
      <c r="B396" s="93"/>
      <c r="C396" s="93"/>
      <c r="D396" s="49"/>
      <c r="E396" s="49"/>
      <c r="F396" s="49"/>
      <c r="G396" s="94"/>
      <c r="H396" s="49"/>
      <c r="I396" s="51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94"/>
      <c r="B397" s="93"/>
      <c r="C397" s="93"/>
      <c r="D397" s="49"/>
      <c r="E397" s="49"/>
      <c r="F397" s="49"/>
      <c r="G397" s="94"/>
      <c r="H397" s="49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94"/>
      <c r="B398" s="93"/>
      <c r="C398" s="93"/>
      <c r="D398" s="49"/>
      <c r="E398" s="49"/>
      <c r="F398" s="49"/>
      <c r="G398" s="94"/>
      <c r="H398" s="49"/>
      <c r="I398" s="51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94"/>
      <c r="B399" s="93"/>
      <c r="C399" s="93"/>
      <c r="D399" s="49"/>
      <c r="E399" s="49"/>
      <c r="F399" s="49"/>
      <c r="G399" s="94"/>
      <c r="H399" s="49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94"/>
      <c r="B400" s="93"/>
      <c r="C400" s="93"/>
      <c r="D400" s="49"/>
      <c r="E400" s="49"/>
      <c r="F400" s="49"/>
      <c r="G400" s="94"/>
      <c r="H400" s="49"/>
      <c r="I400" s="51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94"/>
      <c r="B401" s="93"/>
      <c r="C401" s="93"/>
      <c r="D401" s="49"/>
      <c r="E401" s="49"/>
      <c r="F401" s="49"/>
      <c r="G401" s="94"/>
      <c r="H401" s="49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94"/>
      <c r="B402" s="93"/>
      <c r="C402" s="93"/>
      <c r="D402" s="49"/>
      <c r="E402" s="49"/>
      <c r="F402" s="49"/>
      <c r="G402" s="94"/>
      <c r="H402" s="49"/>
      <c r="I402" s="5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94"/>
      <c r="B403" s="93"/>
      <c r="C403" s="93"/>
      <c r="D403" s="49"/>
      <c r="E403" s="49"/>
      <c r="F403" s="49"/>
      <c r="G403" s="94"/>
      <c r="H403" s="49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94"/>
      <c r="B404" s="93"/>
      <c r="C404" s="93"/>
      <c r="D404" s="49"/>
      <c r="E404" s="49"/>
      <c r="F404" s="49"/>
      <c r="G404" s="94"/>
      <c r="H404" s="49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94"/>
      <c r="B405" s="93"/>
      <c r="C405" s="93"/>
      <c r="D405" s="49"/>
      <c r="E405" s="49"/>
      <c r="F405" s="49"/>
      <c r="G405" s="94"/>
      <c r="H405" s="49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94"/>
      <c r="B406" s="93"/>
      <c r="C406" s="93"/>
      <c r="D406" s="49"/>
      <c r="E406" s="49"/>
      <c r="F406" s="49"/>
      <c r="G406" s="94"/>
      <c r="H406" s="49"/>
      <c r="I406" s="5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94"/>
      <c r="B407" s="93"/>
      <c r="C407" s="93"/>
      <c r="D407" s="49"/>
      <c r="E407" s="49"/>
      <c r="F407" s="49"/>
      <c r="G407" s="94"/>
      <c r="H407" s="49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94"/>
      <c r="B408" s="93"/>
      <c r="C408" s="93"/>
      <c r="D408" s="49"/>
      <c r="E408" s="49"/>
      <c r="F408" s="49"/>
      <c r="G408" s="94"/>
      <c r="H408" s="49"/>
      <c r="I408" s="5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94"/>
      <c r="B409" s="93"/>
      <c r="C409" s="93"/>
      <c r="D409" s="49"/>
      <c r="E409" s="49"/>
      <c r="F409" s="49"/>
      <c r="G409" s="94"/>
      <c r="H409" s="49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94"/>
      <c r="B410" s="93"/>
      <c r="C410" s="93"/>
      <c r="D410" s="49"/>
      <c r="E410" s="49"/>
      <c r="F410" s="49"/>
      <c r="G410" s="94"/>
      <c r="H410" s="49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94"/>
      <c r="B411" s="93"/>
      <c r="C411" s="93"/>
      <c r="D411" s="49"/>
      <c r="E411" s="49"/>
      <c r="F411" s="49"/>
      <c r="G411" s="94"/>
      <c r="H411" s="49"/>
      <c r="I411" s="5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94"/>
      <c r="B412" s="93"/>
      <c r="C412" s="93"/>
      <c r="D412" s="49"/>
      <c r="E412" s="49"/>
      <c r="F412" s="49"/>
      <c r="G412" s="94"/>
      <c r="H412" s="49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94"/>
      <c r="B413" s="93"/>
      <c r="C413" s="93"/>
      <c r="D413" s="49"/>
      <c r="E413" s="49"/>
      <c r="F413" s="49"/>
      <c r="G413" s="94"/>
      <c r="H413" s="49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94"/>
      <c r="B414" s="93"/>
      <c r="C414" s="93"/>
      <c r="D414" s="49"/>
      <c r="E414" s="49"/>
      <c r="F414" s="49"/>
      <c r="G414" s="94"/>
      <c r="H414" s="49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94"/>
      <c r="B415" s="93"/>
      <c r="C415" s="93"/>
      <c r="D415" s="49"/>
      <c r="E415" s="49"/>
      <c r="F415" s="49"/>
      <c r="G415" s="94"/>
      <c r="H415" s="49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94"/>
      <c r="B416" s="93"/>
      <c r="C416" s="93"/>
      <c r="D416" s="49"/>
      <c r="E416" s="49"/>
      <c r="F416" s="49"/>
      <c r="G416" s="94"/>
      <c r="H416" s="49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94"/>
      <c r="B417" s="93"/>
      <c r="C417" s="93"/>
      <c r="D417" s="49"/>
      <c r="E417" s="49"/>
      <c r="F417" s="49"/>
      <c r="G417" s="94"/>
      <c r="H417" s="49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94"/>
      <c r="B418" s="93"/>
      <c r="C418" s="93"/>
      <c r="D418" s="49"/>
      <c r="E418" s="49"/>
      <c r="F418" s="49"/>
      <c r="G418" s="94"/>
      <c r="H418" s="49"/>
      <c r="I418" s="5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94"/>
      <c r="B419" s="93"/>
      <c r="C419" s="93"/>
      <c r="D419" s="49"/>
      <c r="E419" s="49"/>
      <c r="F419" s="49"/>
      <c r="G419" s="94"/>
      <c r="H419" s="49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94"/>
      <c r="B420" s="93"/>
      <c r="C420" s="93"/>
      <c r="D420" s="49"/>
      <c r="E420" s="49"/>
      <c r="F420" s="49"/>
      <c r="G420" s="94"/>
      <c r="H420" s="49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94"/>
      <c r="B421" s="93"/>
      <c r="C421" s="93"/>
      <c r="D421" s="49"/>
      <c r="E421" s="49"/>
      <c r="F421" s="49"/>
      <c r="G421" s="94"/>
      <c r="H421" s="49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94"/>
      <c r="B422" s="93"/>
      <c r="C422" s="93"/>
      <c r="D422" s="49"/>
      <c r="E422" s="49"/>
      <c r="F422" s="49"/>
      <c r="G422" s="94"/>
      <c r="H422" s="49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94"/>
      <c r="B423" s="93"/>
      <c r="C423" s="93"/>
      <c r="D423" s="49"/>
      <c r="E423" s="49"/>
      <c r="F423" s="49"/>
      <c r="G423" s="94"/>
      <c r="H423" s="49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94"/>
      <c r="B424" s="93"/>
      <c r="C424" s="93"/>
      <c r="D424" s="49"/>
      <c r="E424" s="49"/>
      <c r="F424" s="49"/>
      <c r="G424" s="94"/>
      <c r="H424" s="49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94"/>
      <c r="B425" s="93"/>
      <c r="C425" s="93"/>
      <c r="D425" s="49"/>
      <c r="E425" s="49"/>
      <c r="F425" s="49"/>
      <c r="G425" s="94"/>
      <c r="H425" s="49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94"/>
      <c r="B426" s="93"/>
      <c r="C426" s="93"/>
      <c r="D426" s="49"/>
      <c r="E426" s="49"/>
      <c r="F426" s="49"/>
      <c r="G426" s="94"/>
      <c r="H426" s="49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94"/>
      <c r="B427" s="93"/>
      <c r="C427" s="93"/>
      <c r="D427" s="49"/>
      <c r="E427" s="49"/>
      <c r="F427" s="49"/>
      <c r="G427" s="94"/>
      <c r="H427" s="49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94"/>
      <c r="B428" s="93"/>
      <c r="C428" s="93"/>
      <c r="D428" s="49"/>
      <c r="E428" s="49"/>
      <c r="F428" s="49"/>
      <c r="G428" s="94"/>
      <c r="H428" s="49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94"/>
      <c r="B429" s="93"/>
      <c r="C429" s="93"/>
      <c r="D429" s="49"/>
      <c r="E429" s="49"/>
      <c r="F429" s="49"/>
      <c r="G429" s="94"/>
      <c r="H429" s="49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94"/>
      <c r="B430" s="93"/>
      <c r="C430" s="93"/>
      <c r="D430" s="49"/>
      <c r="E430" s="49"/>
      <c r="F430" s="49"/>
      <c r="G430" s="94"/>
      <c r="H430" s="49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94"/>
      <c r="B431" s="93"/>
      <c r="C431" s="93"/>
      <c r="D431" s="49"/>
      <c r="E431" s="49"/>
      <c r="F431" s="49"/>
      <c r="G431" s="94"/>
      <c r="H431" s="49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94"/>
      <c r="B432" s="93"/>
      <c r="C432" s="93"/>
      <c r="D432" s="49"/>
      <c r="E432" s="49"/>
      <c r="F432" s="49"/>
      <c r="G432" s="94"/>
      <c r="H432" s="49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94"/>
      <c r="B433" s="93"/>
      <c r="C433" s="93"/>
      <c r="D433" s="49"/>
      <c r="E433" s="49"/>
      <c r="F433" s="49"/>
      <c r="G433" s="94"/>
      <c r="H433" s="49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94"/>
      <c r="B434" s="93"/>
      <c r="C434" s="93"/>
      <c r="D434" s="49"/>
      <c r="E434" s="49"/>
      <c r="F434" s="49"/>
      <c r="G434" s="94"/>
      <c r="H434" s="49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94"/>
      <c r="B435" s="93"/>
      <c r="C435" s="93"/>
      <c r="D435" s="49"/>
      <c r="E435" s="49"/>
      <c r="F435" s="49"/>
      <c r="G435" s="94"/>
      <c r="H435" s="49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94"/>
      <c r="B436" s="93"/>
      <c r="C436" s="93"/>
      <c r="D436" s="49"/>
      <c r="E436" s="49"/>
      <c r="F436" s="49"/>
      <c r="G436" s="94"/>
      <c r="H436" s="49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94"/>
      <c r="B437" s="93"/>
      <c r="C437" s="93"/>
      <c r="D437" s="49"/>
      <c r="E437" s="49"/>
      <c r="F437" s="49"/>
      <c r="G437" s="94"/>
      <c r="H437" s="49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94"/>
      <c r="B438" s="93"/>
      <c r="C438" s="93"/>
      <c r="D438" s="49"/>
      <c r="E438" s="49"/>
      <c r="F438" s="49"/>
      <c r="G438" s="94"/>
      <c r="H438" s="49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94"/>
      <c r="B439" s="93"/>
      <c r="C439" s="93"/>
      <c r="D439" s="49"/>
      <c r="E439" s="49"/>
      <c r="F439" s="49"/>
      <c r="G439" s="94"/>
      <c r="H439" s="49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94"/>
      <c r="B440" s="93"/>
      <c r="C440" s="93"/>
      <c r="D440" s="49"/>
      <c r="E440" s="49"/>
      <c r="F440" s="49"/>
      <c r="G440" s="94"/>
      <c r="H440" s="49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94"/>
      <c r="B441" s="93"/>
      <c r="C441" s="93"/>
      <c r="D441" s="49"/>
      <c r="E441" s="49"/>
      <c r="F441" s="49"/>
      <c r="G441" s="94"/>
      <c r="H441" s="49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94"/>
      <c r="B442" s="93"/>
      <c r="C442" s="93"/>
      <c r="D442" s="49"/>
      <c r="E442" s="49"/>
      <c r="F442" s="49"/>
      <c r="G442" s="94"/>
      <c r="H442" s="49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94"/>
      <c r="B443" s="93"/>
      <c r="C443" s="93"/>
      <c r="D443" s="49"/>
      <c r="E443" s="49"/>
      <c r="F443" s="49"/>
      <c r="G443" s="94"/>
      <c r="H443" s="49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94"/>
      <c r="B444" s="93"/>
      <c r="C444" s="93"/>
      <c r="D444" s="49"/>
      <c r="E444" s="49"/>
      <c r="F444" s="49"/>
      <c r="G444" s="94"/>
      <c r="H444" s="49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94"/>
      <c r="B445" s="93"/>
      <c r="C445" s="93"/>
      <c r="D445" s="49"/>
      <c r="E445" s="49"/>
      <c r="F445" s="49"/>
      <c r="G445" s="94"/>
      <c r="H445" s="49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94"/>
      <c r="B446" s="93"/>
      <c r="C446" s="93"/>
      <c r="D446" s="49"/>
      <c r="E446" s="49"/>
      <c r="F446" s="49"/>
      <c r="G446" s="94"/>
      <c r="H446" s="49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94"/>
      <c r="B447" s="93"/>
      <c r="C447" s="93"/>
      <c r="D447" s="49"/>
      <c r="E447" s="49"/>
      <c r="F447" s="49"/>
      <c r="G447" s="94"/>
      <c r="H447" s="49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94"/>
      <c r="B448" s="93"/>
      <c r="C448" s="93"/>
      <c r="D448" s="49"/>
      <c r="E448" s="49"/>
      <c r="F448" s="49"/>
      <c r="G448" s="94"/>
      <c r="H448" s="49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94"/>
      <c r="B449" s="93"/>
      <c r="C449" s="93"/>
      <c r="D449" s="49"/>
      <c r="E449" s="49"/>
      <c r="F449" s="49"/>
      <c r="G449" s="94"/>
      <c r="H449" s="49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94"/>
      <c r="B450" s="93"/>
      <c r="C450" s="93"/>
      <c r="D450" s="49"/>
      <c r="E450" s="49"/>
      <c r="F450" s="49"/>
      <c r="G450" s="94"/>
      <c r="H450" s="49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94"/>
      <c r="B451" s="93"/>
      <c r="C451" s="93"/>
      <c r="D451" s="49"/>
      <c r="E451" s="49"/>
      <c r="F451" s="49"/>
      <c r="G451" s="94"/>
      <c r="H451" s="49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94"/>
      <c r="B452" s="93"/>
      <c r="C452" s="93"/>
      <c r="D452" s="49"/>
      <c r="E452" s="49"/>
      <c r="F452" s="49"/>
      <c r="G452" s="94"/>
      <c r="H452" s="49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94"/>
      <c r="B453" s="93"/>
      <c r="C453" s="93"/>
      <c r="D453" s="49"/>
      <c r="E453" s="49"/>
      <c r="F453" s="49"/>
      <c r="G453" s="94"/>
      <c r="H453" s="49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94"/>
      <c r="B454" s="93"/>
      <c r="C454" s="93"/>
      <c r="D454" s="49"/>
      <c r="E454" s="49"/>
      <c r="F454" s="49"/>
      <c r="G454" s="94"/>
      <c r="H454" s="49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94"/>
      <c r="B455" s="93"/>
      <c r="C455" s="93"/>
      <c r="D455" s="49"/>
      <c r="E455" s="49"/>
      <c r="F455" s="49"/>
      <c r="G455" s="94"/>
      <c r="H455" s="49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94"/>
      <c r="B456" s="93"/>
      <c r="C456" s="93"/>
      <c r="D456" s="49"/>
      <c r="E456" s="49"/>
      <c r="F456" s="49"/>
      <c r="G456" s="94"/>
      <c r="H456" s="49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94"/>
      <c r="B457" s="93"/>
      <c r="C457" s="93"/>
      <c r="D457" s="49"/>
      <c r="E457" s="49"/>
      <c r="F457" s="49"/>
      <c r="G457" s="94"/>
      <c r="H457" s="49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94"/>
      <c r="B458" s="93"/>
      <c r="C458" s="93"/>
      <c r="D458" s="49"/>
      <c r="E458" s="49"/>
      <c r="F458" s="49"/>
      <c r="G458" s="94"/>
      <c r="H458" s="49"/>
      <c r="I458" s="5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94"/>
      <c r="B459" s="93"/>
      <c r="C459" s="93"/>
      <c r="D459" s="49"/>
      <c r="E459" s="49"/>
      <c r="F459" s="49"/>
      <c r="G459" s="94"/>
      <c r="H459" s="49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94"/>
      <c r="B460" s="93"/>
      <c r="C460" s="93"/>
      <c r="D460" s="49"/>
      <c r="E460" s="49"/>
      <c r="F460" s="49"/>
      <c r="G460" s="94"/>
      <c r="H460" s="49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94"/>
      <c r="B461" s="93"/>
      <c r="C461" s="93"/>
      <c r="D461" s="49"/>
      <c r="E461" s="49"/>
      <c r="F461" s="49"/>
      <c r="G461" s="94"/>
      <c r="H461" s="49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94"/>
      <c r="B462" s="93"/>
      <c r="C462" s="93"/>
      <c r="D462" s="49"/>
      <c r="E462" s="49"/>
      <c r="F462" s="49"/>
      <c r="G462" s="94"/>
      <c r="H462" s="49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94"/>
      <c r="B463" s="93"/>
      <c r="C463" s="93"/>
      <c r="D463" s="49"/>
      <c r="E463" s="49"/>
      <c r="F463" s="49"/>
      <c r="G463" s="94"/>
      <c r="H463" s="49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94"/>
      <c r="B464" s="93"/>
      <c r="C464" s="93"/>
      <c r="D464" s="49"/>
      <c r="E464" s="49"/>
      <c r="F464" s="49"/>
      <c r="G464" s="94"/>
      <c r="H464" s="49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94"/>
      <c r="B465" s="93"/>
      <c r="C465" s="93"/>
      <c r="D465" s="49"/>
      <c r="E465" s="49"/>
      <c r="F465" s="49"/>
      <c r="G465" s="94"/>
      <c r="H465" s="49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94"/>
      <c r="B466" s="93"/>
      <c r="C466" s="93"/>
      <c r="D466" s="49"/>
      <c r="E466" s="49"/>
      <c r="F466" s="49"/>
      <c r="G466" s="94"/>
      <c r="H466" s="49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94"/>
      <c r="B467" s="93"/>
      <c r="C467" s="93"/>
      <c r="D467" s="49"/>
      <c r="E467" s="49"/>
      <c r="F467" s="49"/>
      <c r="G467" s="94"/>
      <c r="H467" s="49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94"/>
      <c r="B468" s="93"/>
      <c r="C468" s="93"/>
      <c r="D468" s="49"/>
      <c r="E468" s="49"/>
      <c r="F468" s="49"/>
      <c r="G468" s="94"/>
      <c r="H468" s="49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94"/>
      <c r="B469" s="93"/>
      <c r="C469" s="93"/>
      <c r="D469" s="49"/>
      <c r="E469" s="49"/>
      <c r="F469" s="49"/>
      <c r="G469" s="94"/>
      <c r="H469" s="49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94"/>
      <c r="B470" s="93"/>
      <c r="C470" s="93"/>
      <c r="D470" s="49"/>
      <c r="E470" s="49"/>
      <c r="F470" s="49"/>
      <c r="G470" s="94"/>
      <c r="H470" s="49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94"/>
      <c r="B471" s="93"/>
      <c r="C471" s="93"/>
      <c r="D471" s="49"/>
      <c r="E471" s="49"/>
      <c r="F471" s="49"/>
      <c r="G471" s="94"/>
      <c r="H471" s="49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94"/>
      <c r="B472" s="93"/>
      <c r="C472" s="93"/>
      <c r="D472" s="49"/>
      <c r="E472" s="49"/>
      <c r="F472" s="49"/>
      <c r="G472" s="94"/>
      <c r="H472" s="49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94"/>
      <c r="B473" s="93"/>
      <c r="C473" s="93"/>
      <c r="D473" s="49"/>
      <c r="E473" s="49"/>
      <c r="F473" s="49"/>
      <c r="G473" s="94"/>
      <c r="H473" s="49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94"/>
      <c r="B474" s="93"/>
      <c r="C474" s="93"/>
      <c r="D474" s="49"/>
      <c r="E474" s="49"/>
      <c r="F474" s="49"/>
      <c r="G474" s="94"/>
      <c r="H474" s="49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94"/>
      <c r="B475" s="93"/>
      <c r="C475" s="93"/>
      <c r="D475" s="49"/>
      <c r="E475" s="49"/>
      <c r="F475" s="49"/>
      <c r="G475" s="94"/>
      <c r="H475" s="49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94"/>
      <c r="B476" s="93"/>
      <c r="C476" s="93"/>
      <c r="D476" s="49"/>
      <c r="E476" s="49"/>
      <c r="F476" s="49"/>
      <c r="G476" s="94"/>
      <c r="H476" s="49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94"/>
      <c r="B477" s="93"/>
      <c r="C477" s="93"/>
      <c r="D477" s="49"/>
      <c r="E477" s="49"/>
      <c r="F477" s="49"/>
      <c r="G477" s="94"/>
      <c r="H477" s="49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94"/>
      <c r="B478" s="93"/>
      <c r="C478" s="93"/>
      <c r="D478" s="49"/>
      <c r="E478" s="49"/>
      <c r="F478" s="49"/>
      <c r="G478" s="94"/>
      <c r="H478" s="49"/>
      <c r="I478" s="5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94"/>
      <c r="B479" s="93"/>
      <c r="C479" s="93"/>
      <c r="D479" s="49"/>
      <c r="E479" s="49"/>
      <c r="F479" s="49"/>
      <c r="G479" s="94"/>
      <c r="H479" s="49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94"/>
      <c r="B480" s="93"/>
      <c r="C480" s="93"/>
      <c r="D480" s="49"/>
      <c r="E480" s="49"/>
      <c r="F480" s="49"/>
      <c r="G480" s="94"/>
      <c r="H480" s="49"/>
      <c r="I480" s="5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94"/>
      <c r="B481" s="93"/>
      <c r="C481" s="93"/>
      <c r="D481" s="49"/>
      <c r="E481" s="49"/>
      <c r="F481" s="49"/>
      <c r="G481" s="94"/>
      <c r="H481" s="49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94"/>
      <c r="B482" s="93"/>
      <c r="C482" s="93"/>
      <c r="D482" s="49"/>
      <c r="E482" s="49"/>
      <c r="F482" s="49"/>
      <c r="G482" s="94"/>
      <c r="H482" s="49"/>
      <c r="I482" s="5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94"/>
      <c r="B483" s="93"/>
      <c r="C483" s="93"/>
      <c r="D483" s="49"/>
      <c r="E483" s="49"/>
      <c r="F483" s="49"/>
      <c r="G483" s="94"/>
      <c r="H483" s="49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94"/>
      <c r="B484" s="93"/>
      <c r="C484" s="93"/>
      <c r="D484" s="49"/>
      <c r="E484" s="49"/>
      <c r="F484" s="49"/>
      <c r="G484" s="94"/>
      <c r="H484" s="49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94"/>
      <c r="B485" s="93"/>
      <c r="C485" s="93"/>
      <c r="D485" s="49"/>
      <c r="E485" s="49"/>
      <c r="F485" s="49"/>
      <c r="G485" s="94"/>
      <c r="H485" s="49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94"/>
      <c r="B486" s="93"/>
      <c r="C486" s="93"/>
      <c r="D486" s="49"/>
      <c r="E486" s="49"/>
      <c r="F486" s="49"/>
      <c r="G486" s="94"/>
      <c r="H486" s="49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94"/>
      <c r="B487" s="93"/>
      <c r="C487" s="93"/>
      <c r="D487" s="49"/>
      <c r="E487" s="49"/>
      <c r="F487" s="49"/>
      <c r="G487" s="94"/>
      <c r="H487" s="49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94"/>
      <c r="B488" s="93"/>
      <c r="C488" s="93"/>
      <c r="D488" s="49"/>
      <c r="E488" s="49"/>
      <c r="F488" s="49"/>
      <c r="G488" s="94"/>
      <c r="H488" s="49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94"/>
      <c r="B489" s="93"/>
      <c r="C489" s="93"/>
      <c r="D489" s="49"/>
      <c r="E489" s="49"/>
      <c r="F489" s="49"/>
      <c r="G489" s="94"/>
      <c r="H489" s="49"/>
      <c r="I489" s="5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94"/>
      <c r="B490" s="93"/>
      <c r="C490" s="93"/>
      <c r="D490" s="49"/>
      <c r="E490" s="49"/>
      <c r="F490" s="49"/>
      <c r="G490" s="94"/>
      <c r="H490" s="49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94"/>
      <c r="B491" s="93"/>
      <c r="C491" s="93"/>
      <c r="D491" s="49"/>
      <c r="E491" s="49"/>
      <c r="F491" s="49"/>
      <c r="G491" s="94"/>
      <c r="H491" s="49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94"/>
      <c r="B492" s="93"/>
      <c r="C492" s="93"/>
      <c r="D492" s="49"/>
      <c r="E492" s="49"/>
      <c r="F492" s="49"/>
      <c r="G492" s="94"/>
      <c r="H492" s="49"/>
      <c r="I492" s="5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94"/>
      <c r="B493" s="93"/>
      <c r="C493" s="93"/>
      <c r="D493" s="49"/>
      <c r="E493" s="49"/>
      <c r="F493" s="49"/>
      <c r="G493" s="94"/>
      <c r="H493" s="49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94"/>
      <c r="B494" s="93"/>
      <c r="C494" s="93"/>
      <c r="D494" s="49"/>
      <c r="E494" s="49"/>
      <c r="F494" s="49"/>
      <c r="G494" s="94"/>
      <c r="H494" s="49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94"/>
      <c r="B495" s="93"/>
      <c r="C495" s="93"/>
      <c r="D495" s="49"/>
      <c r="E495" s="49"/>
      <c r="F495" s="49"/>
      <c r="G495" s="94"/>
      <c r="H495" s="49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94"/>
      <c r="B496" s="93"/>
      <c r="C496" s="93"/>
      <c r="D496" s="49"/>
      <c r="E496" s="49"/>
      <c r="F496" s="49"/>
      <c r="G496" s="94"/>
      <c r="H496" s="49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94"/>
      <c r="B497" s="93"/>
      <c r="C497" s="93"/>
      <c r="D497" s="49"/>
      <c r="E497" s="49"/>
      <c r="F497" s="49"/>
      <c r="G497" s="94"/>
      <c r="H497" s="49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94"/>
      <c r="B498" s="93"/>
      <c r="C498" s="93"/>
      <c r="D498" s="49"/>
      <c r="E498" s="49"/>
      <c r="F498" s="49"/>
      <c r="G498" s="94"/>
      <c r="H498" s="49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94"/>
      <c r="B499" s="93"/>
      <c r="C499" s="93"/>
      <c r="D499" s="49"/>
      <c r="E499" s="49"/>
      <c r="F499" s="49"/>
      <c r="G499" s="94"/>
      <c r="H499" s="49"/>
      <c r="I499" s="5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94"/>
      <c r="B500" s="93"/>
      <c r="C500" s="93"/>
      <c r="D500" s="49"/>
      <c r="E500" s="49"/>
      <c r="F500" s="49"/>
      <c r="G500" s="94"/>
      <c r="H500" s="49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94"/>
      <c r="B501" s="93"/>
      <c r="C501" s="93"/>
      <c r="D501" s="49"/>
      <c r="E501" s="49"/>
      <c r="F501" s="49"/>
      <c r="G501" s="94"/>
      <c r="H501" s="49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94"/>
      <c r="B502" s="93"/>
      <c r="C502" s="93"/>
      <c r="D502" s="49"/>
      <c r="E502" s="49"/>
      <c r="F502" s="49"/>
      <c r="G502" s="94"/>
      <c r="H502" s="49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94"/>
      <c r="B503" s="93"/>
      <c r="C503" s="93"/>
      <c r="D503" s="49"/>
      <c r="E503" s="49"/>
      <c r="F503" s="49"/>
      <c r="G503" s="94"/>
      <c r="H503" s="49"/>
      <c r="I503" s="5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94"/>
      <c r="B504" s="93"/>
      <c r="C504" s="93"/>
      <c r="D504" s="49"/>
      <c r="E504" s="49"/>
      <c r="F504" s="49"/>
      <c r="G504" s="94"/>
      <c r="H504" s="49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94"/>
      <c r="B505" s="93"/>
      <c r="C505" s="93"/>
      <c r="D505" s="49"/>
      <c r="E505" s="49"/>
      <c r="F505" s="49"/>
      <c r="G505" s="94"/>
      <c r="H505" s="49"/>
      <c r="I505" s="5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94"/>
      <c r="B506" s="93"/>
      <c r="C506" s="93"/>
      <c r="D506" s="49"/>
      <c r="E506" s="49"/>
      <c r="F506" s="49"/>
      <c r="G506" s="94"/>
      <c r="H506" s="49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94"/>
      <c r="B507" s="93"/>
      <c r="C507" s="93"/>
      <c r="D507" s="49"/>
      <c r="E507" s="49"/>
      <c r="F507" s="49"/>
      <c r="G507" s="94"/>
      <c r="H507" s="49"/>
      <c r="I507" s="5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94"/>
      <c r="B508" s="93"/>
      <c r="C508" s="93"/>
      <c r="D508" s="49"/>
      <c r="E508" s="49"/>
      <c r="F508" s="49"/>
      <c r="G508" s="94"/>
      <c r="H508" s="49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94"/>
      <c r="B509" s="93"/>
      <c r="C509" s="93"/>
      <c r="D509" s="49"/>
      <c r="E509" s="49"/>
      <c r="F509" s="49"/>
      <c r="G509" s="94"/>
      <c r="H509" s="49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94"/>
      <c r="B510" s="93"/>
      <c r="C510" s="93"/>
      <c r="D510" s="49"/>
      <c r="E510" s="49"/>
      <c r="F510" s="49"/>
      <c r="G510" s="94"/>
      <c r="H510" s="49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94"/>
      <c r="B511" s="93"/>
      <c r="C511" s="93"/>
      <c r="D511" s="49"/>
      <c r="E511" s="49"/>
      <c r="F511" s="49"/>
      <c r="G511" s="94"/>
      <c r="H511" s="49"/>
      <c r="I511" s="5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94"/>
      <c r="B512" s="93"/>
      <c r="C512" s="93"/>
      <c r="D512" s="49"/>
      <c r="E512" s="49"/>
      <c r="F512" s="49"/>
      <c r="G512" s="94"/>
      <c r="H512" s="49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94"/>
      <c r="B513" s="93"/>
      <c r="C513" s="93"/>
      <c r="D513" s="49"/>
      <c r="E513" s="49"/>
      <c r="F513" s="49"/>
      <c r="G513" s="94"/>
      <c r="H513" s="49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94"/>
      <c r="B514" s="93"/>
      <c r="C514" s="93"/>
      <c r="D514" s="49"/>
      <c r="E514" s="49"/>
      <c r="F514" s="49"/>
      <c r="G514" s="94"/>
      <c r="H514" s="49"/>
      <c r="I514" s="5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94"/>
      <c r="B515" s="93"/>
      <c r="C515" s="93"/>
      <c r="D515" s="49"/>
      <c r="E515" s="49"/>
      <c r="F515" s="49"/>
      <c r="G515" s="94"/>
      <c r="H515" s="49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94"/>
      <c r="B516" s="93"/>
      <c r="C516" s="93"/>
      <c r="D516" s="49"/>
      <c r="E516" s="49"/>
      <c r="F516" s="49"/>
      <c r="G516" s="94"/>
      <c r="H516" s="49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94"/>
      <c r="B517" s="93"/>
      <c r="C517" s="93"/>
      <c r="D517" s="49"/>
      <c r="E517" s="49"/>
      <c r="F517" s="49"/>
      <c r="G517" s="94"/>
      <c r="H517" s="49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94"/>
      <c r="B518" s="93"/>
      <c r="C518" s="93"/>
      <c r="D518" s="49"/>
      <c r="E518" s="49"/>
      <c r="F518" s="49"/>
      <c r="G518" s="94"/>
      <c r="H518" s="49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94"/>
      <c r="B519" s="93"/>
      <c r="C519" s="93"/>
      <c r="D519" s="49"/>
      <c r="E519" s="49"/>
      <c r="F519" s="49"/>
      <c r="G519" s="94"/>
      <c r="H519" s="49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94"/>
      <c r="B520" s="93"/>
      <c r="C520" s="93"/>
      <c r="D520" s="49"/>
      <c r="E520" s="49"/>
      <c r="F520" s="49"/>
      <c r="G520" s="94"/>
      <c r="H520" s="49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94"/>
      <c r="B521" s="93"/>
      <c r="C521" s="93"/>
      <c r="D521" s="49"/>
      <c r="E521" s="49"/>
      <c r="F521" s="49"/>
      <c r="G521" s="94"/>
      <c r="H521" s="49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94"/>
      <c r="B522" s="93"/>
      <c r="C522" s="93"/>
      <c r="D522" s="49"/>
      <c r="E522" s="49"/>
      <c r="F522" s="49"/>
      <c r="G522" s="94"/>
      <c r="H522" s="49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94"/>
      <c r="B523" s="93"/>
      <c r="C523" s="93"/>
      <c r="D523" s="49"/>
      <c r="E523" s="49"/>
      <c r="F523" s="49"/>
      <c r="G523" s="94"/>
      <c r="H523" s="49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94"/>
      <c r="B524" s="93"/>
      <c r="C524" s="93"/>
      <c r="D524" s="49"/>
      <c r="E524" s="49"/>
      <c r="F524" s="49"/>
      <c r="G524" s="94"/>
      <c r="H524" s="49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94"/>
      <c r="B525" s="93"/>
      <c r="C525" s="93"/>
      <c r="D525" s="49"/>
      <c r="E525" s="49"/>
      <c r="F525" s="49"/>
      <c r="G525" s="94"/>
      <c r="H525" s="49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94"/>
      <c r="B526" s="93"/>
      <c r="C526" s="93"/>
      <c r="D526" s="49"/>
      <c r="E526" s="49"/>
      <c r="F526" s="49"/>
      <c r="G526" s="94"/>
      <c r="H526" s="49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94"/>
      <c r="B527" s="93"/>
      <c r="C527" s="93"/>
      <c r="D527" s="49"/>
      <c r="E527" s="49"/>
      <c r="F527" s="49"/>
      <c r="G527" s="94"/>
      <c r="H527" s="49"/>
      <c r="I527" s="5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94"/>
      <c r="B528" s="93"/>
      <c r="C528" s="93"/>
      <c r="D528" s="49"/>
      <c r="E528" s="49"/>
      <c r="F528" s="49"/>
      <c r="G528" s="94"/>
      <c r="H528" s="49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94"/>
      <c r="B529" s="93"/>
      <c r="C529" s="93"/>
      <c r="D529" s="49"/>
      <c r="E529" s="49"/>
      <c r="F529" s="49"/>
      <c r="G529" s="94"/>
      <c r="H529" s="49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94"/>
      <c r="B530" s="93"/>
      <c r="C530" s="93"/>
      <c r="D530" s="49"/>
      <c r="E530" s="49"/>
      <c r="F530" s="49"/>
      <c r="G530" s="94"/>
      <c r="H530" s="49"/>
      <c r="I530" s="5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94"/>
      <c r="B531" s="93"/>
      <c r="C531" s="93"/>
      <c r="D531" s="49"/>
      <c r="E531" s="49"/>
      <c r="F531" s="49"/>
      <c r="G531" s="94"/>
      <c r="H531" s="49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94"/>
      <c r="B532" s="93"/>
      <c r="C532" s="93"/>
      <c r="D532" s="49"/>
      <c r="E532" s="49"/>
      <c r="F532" s="49"/>
      <c r="G532" s="94"/>
      <c r="H532" s="49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94"/>
      <c r="B533" s="93"/>
      <c r="C533" s="93"/>
      <c r="D533" s="49"/>
      <c r="E533" s="49"/>
      <c r="F533" s="49"/>
      <c r="G533" s="94"/>
      <c r="H533" s="49"/>
      <c r="I533" s="5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94"/>
      <c r="B534" s="93"/>
      <c r="C534" s="93"/>
      <c r="D534" s="49"/>
      <c r="E534" s="49"/>
      <c r="F534" s="49"/>
      <c r="G534" s="94"/>
      <c r="H534" s="49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94"/>
      <c r="B535" s="93"/>
      <c r="C535" s="93"/>
      <c r="D535" s="49"/>
      <c r="E535" s="49"/>
      <c r="F535" s="49"/>
      <c r="G535" s="94"/>
      <c r="H535" s="49"/>
      <c r="I535" s="5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94"/>
      <c r="B536" s="93"/>
      <c r="C536" s="93"/>
      <c r="D536" s="49"/>
      <c r="E536" s="49"/>
      <c r="F536" s="49"/>
      <c r="G536" s="94"/>
      <c r="H536" s="49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94"/>
      <c r="B537" s="93"/>
      <c r="C537" s="93"/>
      <c r="D537" s="49"/>
      <c r="E537" s="49"/>
      <c r="F537" s="49"/>
      <c r="G537" s="94"/>
      <c r="H537" s="49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94"/>
      <c r="B538" s="93"/>
      <c r="C538" s="93"/>
      <c r="D538" s="49"/>
      <c r="E538" s="49"/>
      <c r="F538" s="49"/>
      <c r="G538" s="94"/>
      <c r="H538" s="49"/>
      <c r="I538" s="5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94"/>
      <c r="B539" s="93"/>
      <c r="C539" s="93"/>
      <c r="D539" s="49"/>
      <c r="E539" s="49"/>
      <c r="F539" s="49"/>
      <c r="G539" s="94"/>
      <c r="H539" s="49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94"/>
      <c r="B540" s="93"/>
      <c r="C540" s="93"/>
      <c r="D540" s="49"/>
      <c r="E540" s="49"/>
      <c r="F540" s="49"/>
      <c r="G540" s="94"/>
      <c r="H540" s="49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94"/>
      <c r="B541" s="93"/>
      <c r="C541" s="93"/>
      <c r="D541" s="49"/>
      <c r="E541" s="49"/>
      <c r="F541" s="49"/>
      <c r="G541" s="94"/>
      <c r="H541" s="49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94"/>
      <c r="B542" s="93"/>
      <c r="C542" s="93"/>
      <c r="D542" s="49"/>
      <c r="E542" s="49"/>
      <c r="F542" s="49"/>
      <c r="G542" s="94"/>
      <c r="H542" s="49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94"/>
      <c r="B543" s="93"/>
      <c r="C543" s="93"/>
      <c r="D543" s="49"/>
      <c r="E543" s="49"/>
      <c r="F543" s="49"/>
      <c r="G543" s="94"/>
      <c r="H543" s="49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94"/>
      <c r="B544" s="93"/>
      <c r="C544" s="93"/>
      <c r="D544" s="49"/>
      <c r="E544" s="49"/>
      <c r="F544" s="49"/>
      <c r="G544" s="94"/>
      <c r="H544" s="49"/>
      <c r="I544" s="5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94"/>
      <c r="B545" s="93"/>
      <c r="C545" s="93"/>
      <c r="D545" s="49"/>
      <c r="E545" s="49"/>
      <c r="F545" s="49"/>
      <c r="G545" s="94"/>
      <c r="H545" s="49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94"/>
      <c r="B546" s="93"/>
      <c r="C546" s="93"/>
      <c r="D546" s="49"/>
      <c r="E546" s="49"/>
      <c r="F546" s="49"/>
      <c r="G546" s="94"/>
      <c r="H546" s="49"/>
      <c r="I546" s="5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94"/>
      <c r="B547" s="93"/>
      <c r="C547" s="93"/>
      <c r="D547" s="49"/>
      <c r="E547" s="49"/>
      <c r="F547" s="49"/>
      <c r="G547" s="94"/>
      <c r="H547" s="49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94"/>
      <c r="B548" s="93"/>
      <c r="C548" s="93"/>
      <c r="D548" s="49"/>
      <c r="E548" s="49"/>
      <c r="F548" s="49"/>
      <c r="G548" s="94"/>
      <c r="H548" s="49"/>
      <c r="I548" s="5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94"/>
      <c r="B549" s="93"/>
      <c r="C549" s="93"/>
      <c r="D549" s="49"/>
      <c r="E549" s="49"/>
      <c r="F549" s="49"/>
      <c r="G549" s="94"/>
      <c r="H549" s="49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94"/>
      <c r="B550" s="93"/>
      <c r="C550" s="93"/>
      <c r="D550" s="49"/>
      <c r="E550" s="49"/>
      <c r="F550" s="49"/>
      <c r="G550" s="94"/>
      <c r="H550" s="49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94"/>
      <c r="B551" s="93"/>
      <c r="C551" s="93"/>
      <c r="D551" s="49"/>
      <c r="E551" s="49"/>
      <c r="F551" s="49"/>
      <c r="G551" s="94"/>
      <c r="H551" s="49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94"/>
      <c r="B552" s="93"/>
      <c r="C552" s="93"/>
      <c r="D552" s="49"/>
      <c r="E552" s="49"/>
      <c r="F552" s="49"/>
      <c r="G552" s="94"/>
      <c r="H552" s="49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94"/>
      <c r="B553" s="93"/>
      <c r="C553" s="93"/>
      <c r="D553" s="49"/>
      <c r="E553" s="49"/>
      <c r="F553" s="49"/>
      <c r="G553" s="94"/>
      <c r="H553" s="49"/>
      <c r="I553" s="5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94"/>
      <c r="B554" s="93"/>
      <c r="C554" s="93"/>
      <c r="D554" s="49"/>
      <c r="E554" s="49"/>
      <c r="F554" s="49"/>
      <c r="G554" s="94"/>
      <c r="H554" s="49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94"/>
      <c r="B555" s="93"/>
      <c r="C555" s="93"/>
      <c r="D555" s="49"/>
      <c r="E555" s="49"/>
      <c r="F555" s="49"/>
      <c r="G555" s="94"/>
      <c r="H555" s="49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94"/>
      <c r="B556" s="93"/>
      <c r="C556" s="93"/>
      <c r="D556" s="49"/>
      <c r="E556" s="49"/>
      <c r="F556" s="49"/>
      <c r="G556" s="94"/>
      <c r="H556" s="49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94"/>
      <c r="B557" s="93"/>
      <c r="C557" s="93"/>
      <c r="D557" s="49"/>
      <c r="E557" s="49"/>
      <c r="F557" s="49"/>
      <c r="G557" s="94"/>
      <c r="H557" s="49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94"/>
      <c r="B558" s="93"/>
      <c r="C558" s="93"/>
      <c r="D558" s="49"/>
      <c r="E558" s="49"/>
      <c r="F558" s="49"/>
      <c r="G558" s="94"/>
      <c r="H558" s="49"/>
      <c r="I558" s="5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94"/>
      <c r="B559" s="93"/>
      <c r="C559" s="93"/>
      <c r="D559" s="49"/>
      <c r="E559" s="49"/>
      <c r="F559" s="49"/>
      <c r="G559" s="94"/>
      <c r="H559" s="49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94"/>
      <c r="B560" s="93"/>
      <c r="C560" s="93"/>
      <c r="D560" s="49"/>
      <c r="E560" s="49"/>
      <c r="F560" s="49"/>
      <c r="G560" s="94"/>
      <c r="H560" s="49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94"/>
      <c r="B561" s="93"/>
      <c r="C561" s="93"/>
      <c r="D561" s="49"/>
      <c r="E561" s="49"/>
      <c r="F561" s="49"/>
      <c r="G561" s="94"/>
      <c r="H561" s="49"/>
      <c r="I561" s="5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94"/>
      <c r="B562" s="93"/>
      <c r="C562" s="93"/>
      <c r="D562" s="49"/>
      <c r="E562" s="49"/>
      <c r="F562" s="49"/>
      <c r="G562" s="94"/>
      <c r="H562" s="49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94"/>
      <c r="B563" s="93"/>
      <c r="C563" s="93"/>
      <c r="D563" s="49"/>
      <c r="E563" s="49"/>
      <c r="F563" s="49"/>
      <c r="G563" s="94"/>
      <c r="H563" s="49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94"/>
      <c r="B564" s="93"/>
      <c r="C564" s="93"/>
      <c r="D564" s="49"/>
      <c r="E564" s="49"/>
      <c r="F564" s="49"/>
      <c r="G564" s="94"/>
      <c r="H564" s="49"/>
      <c r="I564" s="5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94"/>
      <c r="B565" s="93"/>
      <c r="C565" s="93"/>
      <c r="D565" s="49"/>
      <c r="E565" s="49"/>
      <c r="F565" s="49"/>
      <c r="G565" s="94"/>
      <c r="H565" s="49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94"/>
      <c r="B566" s="93"/>
      <c r="C566" s="93"/>
      <c r="D566" s="49"/>
      <c r="E566" s="49"/>
      <c r="F566" s="49"/>
      <c r="G566" s="94"/>
      <c r="H566" s="49"/>
      <c r="I566" s="5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94"/>
      <c r="B567" s="93"/>
      <c r="C567" s="93"/>
      <c r="D567" s="49"/>
      <c r="E567" s="49"/>
      <c r="F567" s="49"/>
      <c r="G567" s="94"/>
      <c r="H567" s="49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94"/>
      <c r="B568" s="93"/>
      <c r="C568" s="93"/>
      <c r="D568" s="49"/>
      <c r="E568" s="49"/>
      <c r="F568" s="49"/>
      <c r="G568" s="94"/>
      <c r="H568" s="49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94"/>
      <c r="B569" s="93"/>
      <c r="C569" s="93"/>
      <c r="D569" s="49"/>
      <c r="E569" s="49"/>
      <c r="F569" s="49"/>
      <c r="G569" s="94"/>
      <c r="H569" s="49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94"/>
      <c r="B570" s="93"/>
      <c r="C570" s="93"/>
      <c r="D570" s="49"/>
      <c r="E570" s="49"/>
      <c r="F570" s="49"/>
      <c r="G570" s="94"/>
      <c r="H570" s="49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94"/>
      <c r="B571" s="93"/>
      <c r="C571" s="93"/>
      <c r="D571" s="49"/>
      <c r="E571" s="49"/>
      <c r="F571" s="49"/>
      <c r="G571" s="94"/>
      <c r="H571" s="49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94"/>
      <c r="B572" s="93"/>
      <c r="C572" s="93"/>
      <c r="D572" s="49"/>
      <c r="E572" s="49"/>
      <c r="F572" s="49"/>
      <c r="G572" s="94"/>
      <c r="H572" s="49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94"/>
      <c r="B573" s="93"/>
      <c r="C573" s="93"/>
      <c r="D573" s="49"/>
      <c r="E573" s="49"/>
      <c r="F573" s="49"/>
      <c r="G573" s="94"/>
      <c r="H573" s="49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94"/>
      <c r="B574" s="93"/>
      <c r="C574" s="93"/>
      <c r="D574" s="49"/>
      <c r="E574" s="49"/>
      <c r="F574" s="49"/>
      <c r="G574" s="94"/>
      <c r="H574" s="49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94"/>
      <c r="B575" s="93"/>
      <c r="C575" s="93"/>
      <c r="D575" s="49"/>
      <c r="E575" s="49"/>
      <c r="F575" s="49"/>
      <c r="G575" s="94"/>
      <c r="H575" s="49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94"/>
      <c r="B576" s="93"/>
      <c r="C576" s="93"/>
      <c r="D576" s="49"/>
      <c r="E576" s="49"/>
      <c r="F576" s="49"/>
      <c r="G576" s="94"/>
      <c r="H576" s="49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94"/>
      <c r="B577" s="93"/>
      <c r="C577" s="93"/>
      <c r="D577" s="49"/>
      <c r="E577" s="49"/>
      <c r="F577" s="49"/>
      <c r="G577" s="94"/>
      <c r="H577" s="49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94"/>
      <c r="B578" s="93"/>
      <c r="C578" s="93"/>
      <c r="D578" s="49"/>
      <c r="E578" s="49"/>
      <c r="F578" s="49"/>
      <c r="G578" s="94"/>
      <c r="H578" s="49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94"/>
      <c r="B579" s="93"/>
      <c r="C579" s="93"/>
      <c r="D579" s="49"/>
      <c r="E579" s="49"/>
      <c r="F579" s="49"/>
      <c r="G579" s="94"/>
      <c r="H579" s="49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94"/>
      <c r="B580" s="93"/>
      <c r="C580" s="93"/>
      <c r="D580" s="49"/>
      <c r="E580" s="49"/>
      <c r="F580" s="49"/>
      <c r="G580" s="94"/>
      <c r="H580" s="49"/>
      <c r="I580" s="51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94"/>
      <c r="B581" s="93"/>
      <c r="C581" s="93"/>
      <c r="D581" s="49"/>
      <c r="E581" s="49"/>
      <c r="F581" s="49"/>
      <c r="G581" s="94"/>
      <c r="H581" s="49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94"/>
      <c r="B582" s="93"/>
      <c r="C582" s="93"/>
      <c r="D582" s="49"/>
      <c r="E582" s="49"/>
      <c r="F582" s="49"/>
      <c r="G582" s="94"/>
      <c r="H582" s="49"/>
      <c r="I582" s="51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94"/>
      <c r="B583" s="93"/>
      <c r="C583" s="93"/>
      <c r="D583" s="49"/>
      <c r="E583" s="49"/>
      <c r="F583" s="49"/>
      <c r="G583" s="94"/>
      <c r="H583" s="49"/>
      <c r="I583" s="51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94"/>
      <c r="B584" s="93"/>
      <c r="C584" s="93"/>
      <c r="D584" s="49"/>
      <c r="E584" s="49"/>
      <c r="F584" s="49"/>
      <c r="G584" s="94"/>
      <c r="H584" s="49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94"/>
      <c r="B585" s="93"/>
      <c r="C585" s="93"/>
      <c r="D585" s="49"/>
      <c r="E585" s="49"/>
      <c r="F585" s="49"/>
      <c r="G585" s="94"/>
      <c r="H585" s="49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94"/>
      <c r="B586" s="93"/>
      <c r="C586" s="93"/>
      <c r="D586" s="49"/>
      <c r="E586" s="49"/>
      <c r="F586" s="49"/>
      <c r="G586" s="94"/>
      <c r="H586" s="49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94"/>
      <c r="B587" s="93"/>
      <c r="C587" s="93"/>
      <c r="D587" s="49"/>
      <c r="E587" s="49"/>
      <c r="F587" s="49"/>
      <c r="G587" s="94"/>
      <c r="H587" s="49"/>
      <c r="I587" s="51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94"/>
      <c r="B588" s="93"/>
      <c r="C588" s="93"/>
      <c r="D588" s="49"/>
      <c r="E588" s="49"/>
      <c r="F588" s="49"/>
      <c r="G588" s="94"/>
      <c r="H588" s="49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94"/>
      <c r="B589" s="93"/>
      <c r="C589" s="93"/>
      <c r="D589" s="49"/>
      <c r="E589" s="49"/>
      <c r="F589" s="49"/>
      <c r="G589" s="94"/>
      <c r="H589" s="49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94"/>
      <c r="B590" s="93"/>
      <c r="C590" s="93"/>
      <c r="D590" s="49"/>
      <c r="E590" s="49"/>
      <c r="F590" s="49"/>
      <c r="G590" s="94"/>
      <c r="H590" s="49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94"/>
      <c r="B591" s="93"/>
      <c r="C591" s="93"/>
      <c r="D591" s="49"/>
      <c r="E591" s="49"/>
      <c r="F591" s="49"/>
      <c r="G591" s="94"/>
      <c r="H591" s="49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94"/>
      <c r="B592" s="93"/>
      <c r="C592" s="93"/>
      <c r="D592" s="49"/>
      <c r="E592" s="49"/>
      <c r="F592" s="49"/>
      <c r="G592" s="94"/>
      <c r="H592" s="49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94"/>
      <c r="B593" s="93"/>
      <c r="C593" s="93"/>
      <c r="D593" s="49"/>
      <c r="E593" s="49"/>
      <c r="F593" s="49"/>
      <c r="G593" s="94"/>
      <c r="H593" s="49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94"/>
      <c r="B594" s="93"/>
      <c r="C594" s="93"/>
      <c r="D594" s="49"/>
      <c r="E594" s="49"/>
      <c r="F594" s="49"/>
      <c r="G594" s="94"/>
      <c r="H594" s="49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94"/>
      <c r="B595" s="93"/>
      <c r="C595" s="93"/>
      <c r="D595" s="49"/>
      <c r="E595" s="49"/>
      <c r="F595" s="49"/>
      <c r="G595" s="94"/>
      <c r="H595" s="49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94"/>
      <c r="B596" s="93"/>
      <c r="C596" s="93"/>
      <c r="D596" s="49"/>
      <c r="E596" s="49"/>
      <c r="F596" s="49"/>
      <c r="G596" s="94"/>
      <c r="H596" s="49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94"/>
      <c r="B597" s="93"/>
      <c r="C597" s="93"/>
      <c r="D597" s="49"/>
      <c r="E597" s="49"/>
      <c r="F597" s="49"/>
      <c r="G597" s="94"/>
      <c r="H597" s="49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94"/>
      <c r="B598" s="93"/>
      <c r="C598" s="93"/>
      <c r="D598" s="49"/>
      <c r="E598" s="49"/>
      <c r="F598" s="49"/>
      <c r="G598" s="94"/>
      <c r="H598" s="49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94"/>
      <c r="B599" s="93"/>
      <c r="C599" s="93"/>
      <c r="D599" s="49"/>
      <c r="E599" s="49"/>
      <c r="F599" s="49"/>
      <c r="G599" s="94"/>
      <c r="H599" s="49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94"/>
      <c r="B600" s="93"/>
      <c r="C600" s="93"/>
      <c r="D600" s="49"/>
      <c r="E600" s="49"/>
      <c r="F600" s="49"/>
      <c r="G600" s="94"/>
      <c r="H600" s="49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94"/>
      <c r="B601" s="93"/>
      <c r="C601" s="93"/>
      <c r="D601" s="49"/>
      <c r="E601" s="49"/>
      <c r="F601" s="49"/>
      <c r="G601" s="94"/>
      <c r="H601" s="49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94"/>
      <c r="B602" s="93"/>
      <c r="C602" s="93"/>
      <c r="D602" s="49"/>
      <c r="E602" s="49"/>
      <c r="F602" s="49"/>
      <c r="G602" s="94"/>
      <c r="H602" s="49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94"/>
      <c r="B603" s="93"/>
      <c r="C603" s="93"/>
      <c r="D603" s="49"/>
      <c r="E603" s="49"/>
      <c r="F603" s="49"/>
      <c r="G603" s="94"/>
      <c r="H603" s="49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94"/>
      <c r="B604" s="93"/>
      <c r="C604" s="93"/>
      <c r="D604" s="49"/>
      <c r="E604" s="49"/>
      <c r="F604" s="49"/>
      <c r="G604" s="94"/>
      <c r="H604" s="49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94"/>
      <c r="B605" s="93"/>
      <c r="C605" s="93"/>
      <c r="D605" s="49"/>
      <c r="E605" s="49"/>
      <c r="F605" s="49"/>
      <c r="G605" s="94"/>
      <c r="H605" s="49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94"/>
      <c r="B606" s="93"/>
      <c r="C606" s="93"/>
      <c r="D606" s="49"/>
      <c r="E606" s="49"/>
      <c r="F606" s="49"/>
      <c r="G606" s="94"/>
      <c r="H606" s="49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94"/>
      <c r="B607" s="93"/>
      <c r="C607" s="93"/>
      <c r="D607" s="49"/>
      <c r="E607" s="49"/>
      <c r="F607" s="49"/>
      <c r="G607" s="94"/>
      <c r="H607" s="49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94"/>
      <c r="B608" s="93"/>
      <c r="C608" s="93"/>
      <c r="D608" s="49"/>
      <c r="E608" s="49"/>
      <c r="F608" s="49"/>
      <c r="G608" s="94"/>
      <c r="H608" s="49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94"/>
      <c r="B609" s="93"/>
      <c r="C609" s="93"/>
      <c r="D609" s="49"/>
      <c r="E609" s="49"/>
      <c r="F609" s="49"/>
      <c r="G609" s="94"/>
      <c r="H609" s="49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94"/>
      <c r="B610" s="93"/>
      <c r="C610" s="93"/>
      <c r="D610" s="49"/>
      <c r="E610" s="49"/>
      <c r="F610" s="49"/>
      <c r="G610" s="94"/>
      <c r="H610" s="49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94"/>
      <c r="B611" s="93"/>
      <c r="C611" s="93"/>
      <c r="D611" s="49"/>
      <c r="E611" s="49"/>
      <c r="F611" s="49"/>
      <c r="G611" s="94"/>
      <c r="H611" s="49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94"/>
      <c r="B612" s="93"/>
      <c r="C612" s="93"/>
      <c r="D612" s="49"/>
      <c r="E612" s="49"/>
      <c r="F612" s="49"/>
      <c r="G612" s="94"/>
      <c r="H612" s="49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94"/>
      <c r="B613" s="93"/>
      <c r="C613" s="93"/>
      <c r="D613" s="49"/>
      <c r="E613" s="49"/>
      <c r="F613" s="49"/>
      <c r="G613" s="94"/>
      <c r="H613" s="49"/>
      <c r="I613" s="51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94"/>
      <c r="B614" s="93"/>
      <c r="C614" s="93"/>
      <c r="D614" s="49"/>
      <c r="E614" s="49"/>
      <c r="F614" s="49"/>
      <c r="G614" s="94"/>
      <c r="H614" s="49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94"/>
      <c r="B615" s="93"/>
      <c r="C615" s="93"/>
      <c r="D615" s="49"/>
      <c r="E615" s="49"/>
      <c r="F615" s="49"/>
      <c r="G615" s="94"/>
      <c r="H615" s="49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94"/>
      <c r="B616" s="93"/>
      <c r="C616" s="93"/>
      <c r="D616" s="49"/>
      <c r="E616" s="49"/>
      <c r="F616" s="49"/>
      <c r="G616" s="94"/>
      <c r="H616" s="49"/>
      <c r="I616" s="51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94"/>
      <c r="B617" s="93"/>
      <c r="C617" s="93"/>
      <c r="D617" s="49"/>
      <c r="E617" s="49"/>
      <c r="F617" s="49"/>
      <c r="G617" s="94"/>
      <c r="H617" s="49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94"/>
      <c r="B618" s="93"/>
      <c r="C618" s="93"/>
      <c r="D618" s="49"/>
      <c r="E618" s="49"/>
      <c r="F618" s="49"/>
      <c r="G618" s="94"/>
      <c r="H618" s="49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94"/>
      <c r="B619" s="93"/>
      <c r="C619" s="93"/>
      <c r="D619" s="49"/>
      <c r="E619" s="49"/>
      <c r="F619" s="49"/>
      <c r="G619" s="94"/>
      <c r="H619" s="49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94"/>
      <c r="B620" s="93"/>
      <c r="C620" s="93"/>
      <c r="D620" s="49"/>
      <c r="E620" s="49"/>
      <c r="F620" s="49"/>
      <c r="G620" s="94"/>
      <c r="H620" s="49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94"/>
      <c r="B621" s="93"/>
      <c r="C621" s="93"/>
      <c r="D621" s="49"/>
      <c r="E621" s="49"/>
      <c r="F621" s="49"/>
      <c r="G621" s="94"/>
      <c r="H621" s="49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94"/>
      <c r="B622" s="93"/>
      <c r="C622" s="93"/>
      <c r="D622" s="49"/>
      <c r="E622" s="49"/>
      <c r="F622" s="49"/>
      <c r="G622" s="94"/>
      <c r="H622" s="49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94"/>
      <c r="B623" s="93"/>
      <c r="C623" s="93"/>
      <c r="D623" s="49"/>
      <c r="E623" s="49"/>
      <c r="F623" s="49"/>
      <c r="G623" s="94"/>
      <c r="H623" s="49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94"/>
      <c r="B624" s="93"/>
      <c r="C624" s="93"/>
      <c r="D624" s="49"/>
      <c r="E624" s="49"/>
      <c r="F624" s="49"/>
      <c r="G624" s="94"/>
      <c r="H624" s="49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94"/>
      <c r="B625" s="93"/>
      <c r="C625" s="93"/>
      <c r="D625" s="49"/>
      <c r="E625" s="49"/>
      <c r="F625" s="49"/>
      <c r="G625" s="94"/>
      <c r="H625" s="49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94"/>
      <c r="B626" s="93"/>
      <c r="C626" s="93"/>
      <c r="D626" s="49"/>
      <c r="E626" s="49"/>
      <c r="F626" s="49"/>
      <c r="G626" s="94"/>
      <c r="H626" s="49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94"/>
      <c r="B627" s="93"/>
      <c r="C627" s="93"/>
      <c r="D627" s="49"/>
      <c r="E627" s="49"/>
      <c r="F627" s="49"/>
      <c r="G627" s="94"/>
      <c r="H627" s="49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94"/>
      <c r="B628" s="93"/>
      <c r="C628" s="93"/>
      <c r="D628" s="49"/>
      <c r="E628" s="49"/>
      <c r="F628" s="49"/>
      <c r="G628" s="94"/>
      <c r="H628" s="49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94"/>
      <c r="B629" s="93"/>
      <c r="C629" s="93"/>
      <c r="D629" s="49"/>
      <c r="E629" s="49"/>
      <c r="F629" s="49"/>
      <c r="G629" s="94"/>
      <c r="H629" s="49"/>
      <c r="I629" s="51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94"/>
      <c r="B630" s="93"/>
      <c r="C630" s="93"/>
      <c r="D630" s="49"/>
      <c r="E630" s="49"/>
      <c r="F630" s="49"/>
      <c r="G630" s="94"/>
      <c r="H630" s="49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94"/>
      <c r="B631" s="93"/>
      <c r="C631" s="93"/>
      <c r="D631" s="49"/>
      <c r="E631" s="49"/>
      <c r="F631" s="49"/>
      <c r="G631" s="94"/>
      <c r="H631" s="49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94"/>
      <c r="B632" s="93"/>
      <c r="C632" s="93"/>
      <c r="D632" s="49"/>
      <c r="E632" s="49"/>
      <c r="F632" s="49"/>
      <c r="G632" s="94"/>
      <c r="H632" s="49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94"/>
      <c r="B633" s="93"/>
      <c r="C633" s="93"/>
      <c r="D633" s="49"/>
      <c r="E633" s="49"/>
      <c r="F633" s="49"/>
      <c r="G633" s="94"/>
      <c r="H633" s="49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94"/>
      <c r="B634" s="93"/>
      <c r="C634" s="93"/>
      <c r="D634" s="49"/>
      <c r="E634" s="49"/>
      <c r="F634" s="49"/>
      <c r="G634" s="94"/>
      <c r="H634" s="49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94"/>
      <c r="B635" s="93"/>
      <c r="C635" s="93"/>
      <c r="D635" s="49"/>
      <c r="E635" s="49"/>
      <c r="F635" s="49"/>
      <c r="G635" s="94"/>
      <c r="H635" s="49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94"/>
      <c r="B636" s="93"/>
      <c r="C636" s="93"/>
      <c r="D636" s="49"/>
      <c r="E636" s="49"/>
      <c r="F636" s="49"/>
      <c r="G636" s="94"/>
      <c r="H636" s="49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94"/>
      <c r="B637" s="93"/>
      <c r="C637" s="93"/>
      <c r="D637" s="49"/>
      <c r="E637" s="49"/>
      <c r="F637" s="49"/>
      <c r="G637" s="94"/>
      <c r="H637" s="49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94"/>
      <c r="B638" s="93"/>
      <c r="C638" s="93"/>
      <c r="D638" s="49"/>
      <c r="E638" s="49"/>
      <c r="F638" s="49"/>
      <c r="G638" s="94"/>
      <c r="H638" s="49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94"/>
      <c r="B639" s="93"/>
      <c r="C639" s="93"/>
      <c r="D639" s="49"/>
      <c r="E639" s="49"/>
      <c r="F639" s="49"/>
      <c r="G639" s="94"/>
      <c r="H639" s="49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94"/>
      <c r="B640" s="93"/>
      <c r="C640" s="93"/>
      <c r="D640" s="49"/>
      <c r="E640" s="49"/>
      <c r="F640" s="49"/>
      <c r="G640" s="94"/>
      <c r="H640" s="49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94"/>
      <c r="B641" s="93"/>
      <c r="C641" s="93"/>
      <c r="D641" s="49"/>
      <c r="E641" s="49"/>
      <c r="F641" s="49"/>
      <c r="G641" s="94"/>
      <c r="H641" s="49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94"/>
      <c r="B642" s="93"/>
      <c r="C642" s="93"/>
      <c r="D642" s="49"/>
      <c r="E642" s="49"/>
      <c r="F642" s="49"/>
      <c r="G642" s="94"/>
      <c r="H642" s="49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94"/>
      <c r="B643" s="93"/>
      <c r="C643" s="93"/>
      <c r="D643" s="49"/>
      <c r="E643" s="49"/>
      <c r="F643" s="49"/>
      <c r="G643" s="94"/>
      <c r="H643" s="49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94"/>
      <c r="B644" s="93"/>
      <c r="C644" s="93"/>
      <c r="D644" s="49"/>
      <c r="E644" s="49"/>
      <c r="F644" s="49"/>
      <c r="G644" s="94"/>
      <c r="H644" s="49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94"/>
      <c r="B645" s="93"/>
      <c r="C645" s="93"/>
      <c r="D645" s="49"/>
      <c r="E645" s="49"/>
      <c r="F645" s="49"/>
      <c r="G645" s="94"/>
      <c r="H645" s="49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94"/>
      <c r="B646" s="93"/>
      <c r="C646" s="93"/>
      <c r="D646" s="49"/>
      <c r="E646" s="49"/>
      <c r="F646" s="49"/>
      <c r="G646" s="94"/>
      <c r="H646" s="49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94"/>
      <c r="B647" s="93"/>
      <c r="C647" s="93"/>
      <c r="D647" s="49"/>
      <c r="E647" s="49"/>
      <c r="F647" s="49"/>
      <c r="G647" s="94"/>
      <c r="H647" s="49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94"/>
      <c r="B648" s="93"/>
      <c r="C648" s="93"/>
      <c r="D648" s="49"/>
      <c r="E648" s="49"/>
      <c r="F648" s="49"/>
      <c r="G648" s="94"/>
      <c r="H648" s="49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94"/>
      <c r="B649" s="93"/>
      <c r="C649" s="93"/>
      <c r="D649" s="49"/>
      <c r="E649" s="49"/>
      <c r="F649" s="49"/>
      <c r="G649" s="94"/>
      <c r="H649" s="49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94"/>
      <c r="B650" s="93"/>
      <c r="C650" s="93"/>
      <c r="D650" s="49"/>
      <c r="E650" s="49"/>
      <c r="F650" s="49"/>
      <c r="G650" s="94"/>
      <c r="H650" s="49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94"/>
      <c r="B651" s="93"/>
      <c r="C651" s="93"/>
      <c r="D651" s="49"/>
      <c r="E651" s="49"/>
      <c r="F651" s="49"/>
      <c r="G651" s="94"/>
      <c r="H651" s="49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94"/>
      <c r="B652" s="93"/>
      <c r="C652" s="93"/>
      <c r="D652" s="49"/>
      <c r="E652" s="49"/>
      <c r="F652" s="49"/>
      <c r="G652" s="94"/>
      <c r="H652" s="49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94"/>
      <c r="B653" s="93"/>
      <c r="C653" s="93"/>
      <c r="D653" s="49"/>
      <c r="E653" s="49"/>
      <c r="F653" s="49"/>
      <c r="G653" s="94"/>
      <c r="H653" s="49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94"/>
      <c r="B654" s="93"/>
      <c r="C654" s="93"/>
      <c r="D654" s="49"/>
      <c r="E654" s="49"/>
      <c r="F654" s="49"/>
      <c r="G654" s="94"/>
      <c r="H654" s="49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94"/>
      <c r="B655" s="93"/>
      <c r="C655" s="93"/>
      <c r="D655" s="49"/>
      <c r="E655" s="49"/>
      <c r="F655" s="49"/>
      <c r="G655" s="94"/>
      <c r="H655" s="49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94"/>
      <c r="B656" s="93"/>
      <c r="C656" s="93"/>
      <c r="D656" s="49"/>
      <c r="E656" s="49"/>
      <c r="F656" s="49"/>
      <c r="G656" s="94"/>
      <c r="H656" s="49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94"/>
      <c r="B657" s="93"/>
      <c r="C657" s="93"/>
      <c r="D657" s="49"/>
      <c r="E657" s="49"/>
      <c r="F657" s="49"/>
      <c r="G657" s="94"/>
      <c r="H657" s="49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94"/>
      <c r="B658" s="93"/>
      <c r="C658" s="93"/>
      <c r="D658" s="49"/>
      <c r="E658" s="49"/>
      <c r="F658" s="49"/>
      <c r="G658" s="94"/>
      <c r="H658" s="49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94"/>
      <c r="B659" s="93"/>
      <c r="C659" s="93"/>
      <c r="D659" s="49"/>
      <c r="E659" s="49"/>
      <c r="F659" s="49"/>
      <c r="G659" s="94"/>
      <c r="H659" s="49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94"/>
      <c r="B660" s="93"/>
      <c r="C660" s="93"/>
      <c r="D660" s="49"/>
      <c r="E660" s="49"/>
      <c r="F660" s="49"/>
      <c r="G660" s="94"/>
      <c r="H660" s="49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94"/>
      <c r="B661" s="93"/>
      <c r="C661" s="93"/>
      <c r="D661" s="49"/>
      <c r="E661" s="49"/>
      <c r="F661" s="49"/>
      <c r="G661" s="94"/>
      <c r="H661" s="49"/>
      <c r="I661" s="51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94"/>
      <c r="B662" s="93"/>
      <c r="C662" s="93"/>
      <c r="D662" s="49"/>
      <c r="E662" s="49"/>
      <c r="F662" s="49"/>
      <c r="G662" s="94"/>
      <c r="H662" s="49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94"/>
      <c r="B663" s="93"/>
      <c r="C663" s="93"/>
      <c r="D663" s="49"/>
      <c r="E663" s="49"/>
      <c r="F663" s="49"/>
      <c r="G663" s="94"/>
      <c r="H663" s="49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94"/>
      <c r="B664" s="93"/>
      <c r="C664" s="93"/>
      <c r="D664" s="49"/>
      <c r="E664" s="49"/>
      <c r="F664" s="49"/>
      <c r="G664" s="94"/>
      <c r="H664" s="49"/>
      <c r="I664" s="51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94"/>
      <c r="B665" s="93"/>
      <c r="C665" s="93"/>
      <c r="D665" s="49"/>
      <c r="E665" s="49"/>
      <c r="F665" s="49"/>
      <c r="G665" s="94"/>
      <c r="H665" s="49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94"/>
      <c r="B666" s="93"/>
      <c r="C666" s="93"/>
      <c r="D666" s="49"/>
      <c r="E666" s="49"/>
      <c r="F666" s="49"/>
      <c r="G666" s="94"/>
      <c r="H666" s="49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94"/>
      <c r="B667" s="93"/>
      <c r="C667" s="93"/>
      <c r="D667" s="49"/>
      <c r="E667" s="49"/>
      <c r="F667" s="49"/>
      <c r="G667" s="94"/>
      <c r="H667" s="49"/>
      <c r="I667" s="51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94"/>
      <c r="B668" s="93"/>
      <c r="C668" s="93"/>
      <c r="D668" s="49"/>
      <c r="E668" s="49"/>
      <c r="F668" s="49"/>
      <c r="G668" s="94"/>
      <c r="H668" s="49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94"/>
      <c r="B669" s="93"/>
      <c r="C669" s="93"/>
      <c r="D669" s="49"/>
      <c r="E669" s="49"/>
      <c r="F669" s="49"/>
      <c r="G669" s="94"/>
      <c r="H669" s="49"/>
      <c r="I669" s="51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94"/>
      <c r="B670" s="93"/>
      <c r="C670" s="93"/>
      <c r="D670" s="49"/>
      <c r="E670" s="49"/>
      <c r="F670" s="49"/>
      <c r="G670" s="94"/>
      <c r="H670" s="49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94"/>
      <c r="B671" s="93"/>
      <c r="C671" s="93"/>
      <c r="D671" s="49"/>
      <c r="E671" s="49"/>
      <c r="F671" s="49"/>
      <c r="G671" s="94"/>
      <c r="H671" s="49"/>
      <c r="I671" s="51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94"/>
      <c r="B672" s="93"/>
      <c r="C672" s="93"/>
      <c r="D672" s="49"/>
      <c r="E672" s="49"/>
      <c r="F672" s="49"/>
      <c r="G672" s="94"/>
      <c r="H672" s="49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94"/>
      <c r="B673" s="93"/>
      <c r="C673" s="93"/>
      <c r="D673" s="49"/>
      <c r="E673" s="49"/>
      <c r="F673" s="49"/>
      <c r="G673" s="94"/>
      <c r="H673" s="49"/>
      <c r="I673" s="51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94"/>
      <c r="B674" s="93"/>
      <c r="C674" s="93"/>
      <c r="D674" s="49"/>
      <c r="E674" s="49"/>
      <c r="F674" s="49"/>
      <c r="G674" s="94"/>
      <c r="H674" s="49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94"/>
      <c r="B675" s="93"/>
      <c r="C675" s="93"/>
      <c r="D675" s="49"/>
      <c r="E675" s="49"/>
      <c r="F675" s="49"/>
      <c r="G675" s="94"/>
      <c r="H675" s="49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94"/>
      <c r="B676" s="93"/>
      <c r="C676" s="93"/>
      <c r="D676" s="49"/>
      <c r="E676" s="49"/>
      <c r="F676" s="49"/>
      <c r="G676" s="94"/>
      <c r="H676" s="49"/>
      <c r="I676" s="51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94"/>
      <c r="B677" s="93"/>
      <c r="C677" s="93"/>
      <c r="D677" s="49"/>
      <c r="E677" s="49"/>
      <c r="F677" s="49"/>
      <c r="G677" s="94"/>
      <c r="H677" s="49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94"/>
      <c r="B678" s="93"/>
      <c r="C678" s="93"/>
      <c r="D678" s="49"/>
      <c r="E678" s="49"/>
      <c r="F678" s="49"/>
      <c r="G678" s="94"/>
      <c r="H678" s="49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94"/>
      <c r="B679" s="93"/>
      <c r="C679" s="93"/>
      <c r="D679" s="49"/>
      <c r="E679" s="49"/>
      <c r="F679" s="49"/>
      <c r="G679" s="94"/>
      <c r="H679" s="49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94"/>
      <c r="B680" s="93"/>
      <c r="C680" s="93"/>
      <c r="D680" s="49"/>
      <c r="E680" s="49"/>
      <c r="F680" s="49"/>
      <c r="G680" s="94"/>
      <c r="H680" s="49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94"/>
      <c r="B681" s="93"/>
      <c r="C681" s="93"/>
      <c r="D681" s="49"/>
      <c r="E681" s="49"/>
      <c r="F681" s="49"/>
      <c r="G681" s="94"/>
      <c r="H681" s="49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94"/>
      <c r="B682" s="93"/>
      <c r="C682" s="93"/>
      <c r="D682" s="49"/>
      <c r="E682" s="49"/>
      <c r="F682" s="49"/>
      <c r="G682" s="94"/>
      <c r="H682" s="49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94"/>
      <c r="B683" s="93"/>
      <c r="C683" s="93"/>
      <c r="D683" s="49"/>
      <c r="E683" s="49"/>
      <c r="F683" s="49"/>
      <c r="G683" s="94"/>
      <c r="H683" s="49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94"/>
      <c r="B684" s="93"/>
      <c r="C684" s="93"/>
      <c r="D684" s="49"/>
      <c r="E684" s="49"/>
      <c r="F684" s="49"/>
      <c r="G684" s="94"/>
      <c r="H684" s="49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94"/>
      <c r="B685" s="93"/>
      <c r="C685" s="93"/>
      <c r="D685" s="49"/>
      <c r="E685" s="49"/>
      <c r="F685" s="49"/>
      <c r="G685" s="94"/>
      <c r="H685" s="49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94"/>
      <c r="B686" s="93"/>
      <c r="C686" s="93"/>
      <c r="D686" s="49"/>
      <c r="E686" s="49"/>
      <c r="F686" s="49"/>
      <c r="G686" s="94"/>
      <c r="H686" s="49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94"/>
      <c r="B687" s="93"/>
      <c r="C687" s="93"/>
      <c r="D687" s="49"/>
      <c r="E687" s="49"/>
      <c r="F687" s="49"/>
      <c r="G687" s="94"/>
      <c r="H687" s="49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94"/>
      <c r="B688" s="93"/>
      <c r="C688" s="93"/>
      <c r="D688" s="49"/>
      <c r="E688" s="49"/>
      <c r="F688" s="49"/>
      <c r="G688" s="94"/>
      <c r="H688" s="49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94"/>
      <c r="B689" s="93"/>
      <c r="C689" s="93"/>
      <c r="D689" s="49"/>
      <c r="E689" s="49"/>
      <c r="F689" s="49"/>
      <c r="G689" s="94"/>
      <c r="H689" s="49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94"/>
      <c r="B690" s="93"/>
      <c r="C690" s="93"/>
      <c r="D690" s="49"/>
      <c r="E690" s="49"/>
      <c r="F690" s="49"/>
      <c r="G690" s="94"/>
      <c r="H690" s="49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94"/>
      <c r="B691" s="93"/>
      <c r="C691" s="93"/>
      <c r="D691" s="49"/>
      <c r="E691" s="49"/>
      <c r="F691" s="49"/>
      <c r="G691" s="94"/>
      <c r="H691" s="49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94"/>
      <c r="B692" s="93"/>
      <c r="C692" s="93"/>
      <c r="D692" s="49"/>
      <c r="E692" s="49"/>
      <c r="F692" s="49"/>
      <c r="G692" s="94"/>
      <c r="H692" s="49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94"/>
      <c r="B693" s="93"/>
      <c r="C693" s="93"/>
      <c r="D693" s="49"/>
      <c r="E693" s="49"/>
      <c r="F693" s="49"/>
      <c r="G693" s="94"/>
      <c r="H693" s="49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94"/>
      <c r="B694" s="93"/>
      <c r="C694" s="93"/>
      <c r="D694" s="49"/>
      <c r="E694" s="49"/>
      <c r="F694" s="49"/>
      <c r="G694" s="94"/>
      <c r="H694" s="49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94"/>
      <c r="B695" s="93"/>
      <c r="C695" s="93"/>
      <c r="D695" s="49"/>
      <c r="E695" s="49"/>
      <c r="F695" s="49"/>
      <c r="G695" s="94"/>
      <c r="H695" s="49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94"/>
      <c r="B696" s="93"/>
      <c r="C696" s="93"/>
      <c r="D696" s="49"/>
      <c r="E696" s="49"/>
      <c r="F696" s="49"/>
      <c r="G696" s="94"/>
      <c r="H696" s="49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94"/>
      <c r="B697" s="93"/>
      <c r="C697" s="93"/>
      <c r="D697" s="49"/>
      <c r="E697" s="49"/>
      <c r="F697" s="49"/>
      <c r="G697" s="94"/>
      <c r="H697" s="49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94"/>
      <c r="B698" s="93"/>
      <c r="C698" s="93"/>
      <c r="D698" s="49"/>
      <c r="E698" s="49"/>
      <c r="F698" s="49"/>
      <c r="G698" s="94"/>
      <c r="H698" s="49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94"/>
      <c r="B699" s="93"/>
      <c r="C699" s="93"/>
      <c r="D699" s="49"/>
      <c r="E699" s="49"/>
      <c r="F699" s="49"/>
      <c r="G699" s="94"/>
      <c r="H699" s="49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94"/>
      <c r="B700" s="93"/>
      <c r="C700" s="93"/>
      <c r="D700" s="49"/>
      <c r="E700" s="49"/>
      <c r="F700" s="49"/>
      <c r="G700" s="94"/>
      <c r="H700" s="49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94"/>
      <c r="B701" s="93"/>
      <c r="C701" s="93"/>
      <c r="D701" s="49"/>
      <c r="E701" s="49"/>
      <c r="F701" s="49"/>
      <c r="G701" s="94"/>
      <c r="H701" s="49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94"/>
      <c r="B702" s="93"/>
      <c r="C702" s="93"/>
      <c r="D702" s="49"/>
      <c r="E702" s="49"/>
      <c r="F702" s="49"/>
      <c r="G702" s="94"/>
      <c r="H702" s="49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94"/>
      <c r="B703" s="93"/>
      <c r="C703" s="93"/>
      <c r="D703" s="49"/>
      <c r="E703" s="49"/>
      <c r="F703" s="49"/>
      <c r="G703" s="94"/>
      <c r="H703" s="49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94"/>
      <c r="B704" s="93"/>
      <c r="C704" s="93"/>
      <c r="D704" s="49"/>
      <c r="E704" s="49"/>
      <c r="F704" s="49"/>
      <c r="G704" s="94"/>
      <c r="H704" s="49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94"/>
      <c r="B705" s="93"/>
      <c r="C705" s="93"/>
      <c r="D705" s="49"/>
      <c r="E705" s="49"/>
      <c r="F705" s="49"/>
      <c r="G705" s="94"/>
      <c r="H705" s="49"/>
      <c r="I705" s="51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94"/>
      <c r="B706" s="93"/>
      <c r="C706" s="93"/>
      <c r="D706" s="49"/>
      <c r="E706" s="49"/>
      <c r="F706" s="49"/>
      <c r="G706" s="94"/>
      <c r="H706" s="49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94"/>
      <c r="B707" s="93"/>
      <c r="C707" s="93"/>
      <c r="D707" s="49"/>
      <c r="E707" s="49"/>
      <c r="F707" s="49"/>
      <c r="G707" s="94"/>
      <c r="H707" s="49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94"/>
      <c r="B708" s="93"/>
      <c r="C708" s="93"/>
      <c r="D708" s="49"/>
      <c r="E708" s="49"/>
      <c r="F708" s="49"/>
      <c r="G708" s="94"/>
      <c r="H708" s="49"/>
      <c r="I708" s="51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94"/>
      <c r="B709" s="93"/>
      <c r="C709" s="93"/>
      <c r="D709" s="49"/>
      <c r="E709" s="49"/>
      <c r="F709" s="49"/>
      <c r="G709" s="94"/>
      <c r="H709" s="49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94"/>
      <c r="B710" s="93"/>
      <c r="C710" s="93"/>
      <c r="D710" s="49"/>
      <c r="E710" s="49"/>
      <c r="F710" s="49"/>
      <c r="G710" s="94"/>
      <c r="H710" s="49"/>
      <c r="I710" s="51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94"/>
      <c r="B711" s="93"/>
      <c r="C711" s="93"/>
      <c r="D711" s="49"/>
      <c r="E711" s="49"/>
      <c r="F711" s="49"/>
      <c r="G711" s="94"/>
      <c r="H711" s="49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94"/>
      <c r="B712" s="93"/>
      <c r="C712" s="93"/>
      <c r="D712" s="49"/>
      <c r="E712" s="49"/>
      <c r="F712" s="49"/>
      <c r="G712" s="94"/>
      <c r="H712" s="49"/>
      <c r="I712" s="51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94"/>
      <c r="B713" s="93"/>
      <c r="C713" s="93"/>
      <c r="D713" s="49"/>
      <c r="E713" s="49"/>
      <c r="F713" s="49"/>
      <c r="G713" s="94"/>
      <c r="H713" s="49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94"/>
      <c r="B714" s="93"/>
      <c r="C714" s="93"/>
      <c r="D714" s="49"/>
      <c r="E714" s="49"/>
      <c r="F714" s="49"/>
      <c r="G714" s="94"/>
      <c r="H714" s="49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94"/>
      <c r="B715" s="93"/>
      <c r="C715" s="93"/>
      <c r="D715" s="49"/>
      <c r="E715" s="49"/>
      <c r="F715" s="49"/>
      <c r="G715" s="94"/>
      <c r="H715" s="49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94"/>
      <c r="B716" s="93"/>
      <c r="C716" s="93"/>
      <c r="D716" s="49"/>
      <c r="E716" s="49"/>
      <c r="F716" s="49"/>
      <c r="G716" s="94"/>
      <c r="H716" s="49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94"/>
      <c r="B717" s="93"/>
      <c r="C717" s="93"/>
      <c r="D717" s="49"/>
      <c r="E717" s="49"/>
      <c r="F717" s="49"/>
      <c r="G717" s="94"/>
      <c r="H717" s="49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94"/>
      <c r="B718" s="93"/>
      <c r="C718" s="93"/>
      <c r="D718" s="49"/>
      <c r="E718" s="49"/>
      <c r="F718" s="49"/>
      <c r="G718" s="94"/>
      <c r="H718" s="49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94"/>
      <c r="B719" s="93"/>
      <c r="C719" s="93"/>
      <c r="D719" s="49"/>
      <c r="E719" s="49"/>
      <c r="F719" s="49"/>
      <c r="G719" s="94"/>
      <c r="H719" s="49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94"/>
      <c r="B720" s="93"/>
      <c r="C720" s="93"/>
      <c r="D720" s="49"/>
      <c r="E720" s="49"/>
      <c r="F720" s="49"/>
      <c r="G720" s="94"/>
      <c r="H720" s="49"/>
      <c r="I720" s="51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94"/>
      <c r="B721" s="93"/>
      <c r="C721" s="93"/>
      <c r="D721" s="49"/>
      <c r="E721" s="49"/>
      <c r="F721" s="49"/>
      <c r="G721" s="94"/>
      <c r="H721" s="49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94"/>
      <c r="B722" s="93"/>
      <c r="C722" s="93"/>
      <c r="D722" s="49"/>
      <c r="E722" s="49"/>
      <c r="F722" s="49"/>
      <c r="G722" s="94"/>
      <c r="H722" s="49"/>
      <c r="I722" s="51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94"/>
      <c r="B723" s="93"/>
      <c r="C723" s="93"/>
      <c r="D723" s="49"/>
      <c r="E723" s="49"/>
      <c r="F723" s="49"/>
      <c r="G723" s="94"/>
      <c r="H723" s="49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94"/>
      <c r="B724" s="93"/>
      <c r="C724" s="93"/>
      <c r="D724" s="49"/>
      <c r="E724" s="49"/>
      <c r="F724" s="49"/>
      <c r="G724" s="94"/>
      <c r="H724" s="49"/>
      <c r="I724" s="51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94"/>
      <c r="B725" s="93"/>
      <c r="C725" s="93"/>
      <c r="D725" s="49"/>
      <c r="E725" s="49"/>
      <c r="F725" s="49"/>
      <c r="G725" s="94"/>
      <c r="H725" s="49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94"/>
      <c r="B726" s="93"/>
      <c r="C726" s="93"/>
      <c r="D726" s="49"/>
      <c r="E726" s="49"/>
      <c r="F726" s="49"/>
      <c r="G726" s="94"/>
      <c r="H726" s="49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94"/>
      <c r="B727" s="93"/>
      <c r="C727" s="93"/>
      <c r="D727" s="49"/>
      <c r="E727" s="49"/>
      <c r="F727" s="49"/>
      <c r="G727" s="94"/>
      <c r="H727" s="49"/>
      <c r="I727" s="51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94"/>
      <c r="B728" s="93"/>
      <c r="C728" s="93"/>
      <c r="D728" s="49"/>
      <c r="E728" s="49"/>
      <c r="F728" s="49"/>
      <c r="G728" s="94"/>
      <c r="H728" s="49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94"/>
      <c r="B729" s="93"/>
      <c r="C729" s="93"/>
      <c r="D729" s="49"/>
      <c r="E729" s="49"/>
      <c r="F729" s="49"/>
      <c r="G729" s="94"/>
      <c r="H729" s="49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94"/>
      <c r="B730" s="93"/>
      <c r="C730" s="93"/>
      <c r="D730" s="49"/>
      <c r="E730" s="49"/>
      <c r="F730" s="49"/>
      <c r="G730" s="94"/>
      <c r="H730" s="49"/>
      <c r="I730" s="51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94"/>
      <c r="B731" s="93"/>
      <c r="C731" s="93"/>
      <c r="D731" s="49"/>
      <c r="E731" s="49"/>
      <c r="F731" s="49"/>
      <c r="G731" s="94"/>
      <c r="H731" s="49"/>
      <c r="I731" s="51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94"/>
      <c r="B732" s="93"/>
      <c r="C732" s="93"/>
      <c r="D732" s="49"/>
      <c r="E732" s="49"/>
      <c r="F732" s="49"/>
      <c r="G732" s="94"/>
      <c r="H732" s="49"/>
      <c r="I732" s="51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94"/>
      <c r="B733" s="93"/>
      <c r="C733" s="93"/>
      <c r="D733" s="49"/>
      <c r="E733" s="49"/>
      <c r="F733" s="49"/>
      <c r="G733" s="94"/>
      <c r="H733" s="49"/>
      <c r="I733" s="51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94"/>
      <c r="B734" s="93"/>
      <c r="C734" s="93"/>
      <c r="D734" s="49"/>
      <c r="E734" s="49"/>
      <c r="F734" s="49"/>
      <c r="G734" s="94"/>
      <c r="H734" s="49"/>
      <c r="I734" s="51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94"/>
      <c r="B735" s="93"/>
      <c r="C735" s="93"/>
      <c r="D735" s="49"/>
      <c r="E735" s="49"/>
      <c r="F735" s="49"/>
      <c r="G735" s="94"/>
      <c r="H735" s="49"/>
      <c r="I735" s="51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94"/>
      <c r="B736" s="93"/>
      <c r="C736" s="93"/>
      <c r="D736" s="49"/>
      <c r="E736" s="49"/>
      <c r="F736" s="49"/>
      <c r="G736" s="94"/>
      <c r="H736" s="49"/>
      <c r="I736" s="51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94"/>
      <c r="B737" s="93"/>
      <c r="C737" s="93"/>
      <c r="D737" s="49"/>
      <c r="E737" s="49"/>
      <c r="F737" s="49"/>
      <c r="G737" s="94"/>
      <c r="H737" s="49"/>
      <c r="I737" s="51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94"/>
      <c r="B738" s="93"/>
      <c r="C738" s="93"/>
      <c r="D738" s="49"/>
      <c r="E738" s="49"/>
      <c r="F738" s="49"/>
      <c r="G738" s="94"/>
      <c r="H738" s="49"/>
      <c r="I738" s="51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94"/>
      <c r="B739" s="93"/>
      <c r="C739" s="93"/>
      <c r="D739" s="49"/>
      <c r="E739" s="49"/>
      <c r="F739" s="49"/>
      <c r="G739" s="94"/>
      <c r="H739" s="49"/>
      <c r="I739" s="51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94"/>
      <c r="B740" s="93"/>
      <c r="C740" s="93"/>
      <c r="D740" s="49"/>
      <c r="E740" s="49"/>
      <c r="F740" s="49"/>
      <c r="G740" s="94"/>
      <c r="H740" s="49"/>
      <c r="I740" s="51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94"/>
      <c r="B741" s="93"/>
      <c r="C741" s="93"/>
      <c r="D741" s="49"/>
      <c r="E741" s="49"/>
      <c r="F741" s="49"/>
      <c r="G741" s="94"/>
      <c r="H741" s="49"/>
      <c r="I741" s="51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94"/>
      <c r="B742" s="93"/>
      <c r="C742" s="93"/>
      <c r="D742" s="49"/>
      <c r="E742" s="49"/>
      <c r="F742" s="49"/>
      <c r="G742" s="94"/>
      <c r="H742" s="49"/>
      <c r="I742" s="51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94"/>
      <c r="B743" s="93"/>
      <c r="C743" s="93"/>
      <c r="D743" s="49"/>
      <c r="E743" s="49"/>
      <c r="F743" s="49"/>
      <c r="G743" s="94"/>
      <c r="H743" s="49"/>
      <c r="I743" s="51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94"/>
      <c r="B744" s="93"/>
      <c r="C744" s="93"/>
      <c r="D744" s="49"/>
      <c r="E744" s="49"/>
      <c r="F744" s="49"/>
      <c r="G744" s="94"/>
      <c r="H744" s="49"/>
      <c r="I744" s="51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94"/>
      <c r="B745" s="93"/>
      <c r="C745" s="93"/>
      <c r="D745" s="49"/>
      <c r="E745" s="49"/>
      <c r="F745" s="49"/>
      <c r="G745" s="94"/>
      <c r="H745" s="49"/>
      <c r="I745" s="51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94"/>
      <c r="B746" s="93"/>
      <c r="C746" s="93"/>
      <c r="D746" s="49"/>
      <c r="E746" s="49"/>
      <c r="F746" s="49"/>
      <c r="G746" s="94"/>
      <c r="H746" s="49"/>
      <c r="I746" s="51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94"/>
      <c r="B747" s="93"/>
      <c r="C747" s="93"/>
      <c r="D747" s="49"/>
      <c r="E747" s="49"/>
      <c r="F747" s="49"/>
      <c r="G747" s="94"/>
      <c r="H747" s="49"/>
      <c r="I747" s="51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94"/>
      <c r="B748" s="93"/>
      <c r="C748" s="93"/>
      <c r="D748" s="49"/>
      <c r="E748" s="49"/>
      <c r="F748" s="49"/>
      <c r="G748" s="94"/>
      <c r="H748" s="49"/>
      <c r="I748" s="51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94"/>
      <c r="B749" s="93"/>
      <c r="C749" s="93"/>
      <c r="D749" s="49"/>
      <c r="E749" s="49"/>
      <c r="F749" s="49"/>
      <c r="G749" s="94"/>
      <c r="H749" s="49"/>
      <c r="I749" s="51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94"/>
      <c r="B750" s="93"/>
      <c r="C750" s="93"/>
      <c r="D750" s="49"/>
      <c r="E750" s="49"/>
      <c r="F750" s="49"/>
      <c r="G750" s="94"/>
      <c r="H750" s="49"/>
      <c r="I750" s="51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94"/>
      <c r="B751" s="93"/>
      <c r="C751" s="93"/>
      <c r="D751" s="49"/>
      <c r="E751" s="49"/>
      <c r="F751" s="49"/>
      <c r="G751" s="94"/>
      <c r="H751" s="49"/>
      <c r="I751" s="51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94"/>
      <c r="B752" s="93"/>
      <c r="C752" s="93"/>
      <c r="D752" s="49"/>
      <c r="E752" s="49"/>
      <c r="F752" s="49"/>
      <c r="G752" s="94"/>
      <c r="H752" s="49"/>
      <c r="I752" s="51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94"/>
      <c r="B753" s="93"/>
      <c r="C753" s="93"/>
      <c r="D753" s="49"/>
      <c r="E753" s="49"/>
      <c r="F753" s="49"/>
      <c r="G753" s="94"/>
      <c r="H753" s="49"/>
      <c r="I753" s="51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94"/>
      <c r="B754" s="93"/>
      <c r="C754" s="93"/>
      <c r="D754" s="49"/>
      <c r="E754" s="49"/>
      <c r="F754" s="49"/>
      <c r="G754" s="94"/>
      <c r="H754" s="49"/>
      <c r="I754" s="51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94"/>
      <c r="B755" s="93"/>
      <c r="C755" s="93"/>
      <c r="D755" s="49"/>
      <c r="E755" s="49"/>
      <c r="F755" s="49"/>
      <c r="G755" s="94"/>
      <c r="H755" s="49"/>
      <c r="I755" s="51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94"/>
      <c r="B756" s="93"/>
      <c r="C756" s="93"/>
      <c r="D756" s="49"/>
      <c r="E756" s="49"/>
      <c r="F756" s="49"/>
      <c r="G756" s="94"/>
      <c r="H756" s="49"/>
      <c r="I756" s="51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94"/>
      <c r="B757" s="93"/>
      <c r="C757" s="93"/>
      <c r="D757" s="49"/>
      <c r="E757" s="49"/>
      <c r="F757" s="49"/>
      <c r="G757" s="94"/>
      <c r="H757" s="49"/>
      <c r="I757" s="51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94"/>
      <c r="B758" s="93"/>
      <c r="C758" s="93"/>
      <c r="D758" s="49"/>
      <c r="E758" s="49"/>
      <c r="F758" s="49"/>
      <c r="G758" s="94"/>
      <c r="H758" s="49"/>
      <c r="I758" s="51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94"/>
      <c r="B759" s="93"/>
      <c r="C759" s="93"/>
      <c r="D759" s="49"/>
      <c r="E759" s="49"/>
      <c r="F759" s="49"/>
      <c r="G759" s="94"/>
      <c r="H759" s="49"/>
      <c r="I759" s="51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94"/>
      <c r="B760" s="93"/>
      <c r="C760" s="93"/>
      <c r="D760" s="49"/>
      <c r="E760" s="49"/>
      <c r="F760" s="49"/>
      <c r="G760" s="94"/>
      <c r="H760" s="49"/>
      <c r="I760" s="51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94"/>
      <c r="B761" s="93"/>
      <c r="C761" s="93"/>
      <c r="D761" s="49"/>
      <c r="E761" s="49"/>
      <c r="F761" s="49"/>
      <c r="G761" s="94"/>
      <c r="H761" s="49"/>
      <c r="I761" s="51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94"/>
      <c r="B762" s="93"/>
      <c r="C762" s="93"/>
      <c r="D762" s="49"/>
      <c r="E762" s="49"/>
      <c r="F762" s="49"/>
      <c r="G762" s="94"/>
      <c r="H762" s="49"/>
      <c r="I762" s="51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94"/>
      <c r="B763" s="93"/>
      <c r="C763" s="93"/>
      <c r="D763" s="49"/>
      <c r="E763" s="49"/>
      <c r="F763" s="49"/>
      <c r="G763" s="94"/>
      <c r="H763" s="49"/>
      <c r="I763" s="51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94"/>
      <c r="B764" s="93"/>
      <c r="C764" s="93"/>
      <c r="D764" s="49"/>
      <c r="E764" s="49"/>
      <c r="F764" s="49"/>
      <c r="G764" s="94"/>
      <c r="H764" s="49"/>
      <c r="I764" s="51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94"/>
      <c r="B765" s="93"/>
      <c r="C765" s="93"/>
      <c r="D765" s="49"/>
      <c r="E765" s="49"/>
      <c r="F765" s="49"/>
      <c r="G765" s="94"/>
      <c r="H765" s="49"/>
      <c r="I765" s="51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94"/>
      <c r="B766" s="93"/>
      <c r="C766" s="93"/>
      <c r="D766" s="49"/>
      <c r="E766" s="49"/>
      <c r="F766" s="49"/>
      <c r="G766" s="94"/>
      <c r="H766" s="49"/>
      <c r="I766" s="51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94"/>
      <c r="B767" s="93"/>
      <c r="C767" s="93"/>
      <c r="D767" s="49"/>
      <c r="E767" s="49"/>
      <c r="F767" s="49"/>
      <c r="G767" s="94"/>
      <c r="H767" s="49"/>
      <c r="I767" s="51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94"/>
      <c r="B768" s="93"/>
      <c r="C768" s="93"/>
      <c r="D768" s="49"/>
      <c r="E768" s="49"/>
      <c r="F768" s="49"/>
      <c r="G768" s="94"/>
      <c r="H768" s="49"/>
      <c r="I768" s="51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94"/>
      <c r="B769" s="93"/>
      <c r="C769" s="93"/>
      <c r="D769" s="49"/>
      <c r="E769" s="49"/>
      <c r="F769" s="49"/>
      <c r="G769" s="94"/>
      <c r="H769" s="49"/>
      <c r="I769" s="51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94"/>
      <c r="B770" s="93"/>
      <c r="C770" s="93"/>
      <c r="D770" s="49"/>
      <c r="E770" s="49"/>
      <c r="F770" s="49"/>
      <c r="G770" s="94"/>
      <c r="H770" s="49"/>
      <c r="I770" s="51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94"/>
      <c r="B771" s="93"/>
      <c r="C771" s="93"/>
      <c r="D771" s="49"/>
      <c r="E771" s="49"/>
      <c r="F771" s="49"/>
      <c r="G771" s="94"/>
      <c r="H771" s="49"/>
      <c r="I771" s="51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94"/>
      <c r="B772" s="93"/>
      <c r="C772" s="93"/>
      <c r="D772" s="49"/>
      <c r="E772" s="49"/>
      <c r="F772" s="49"/>
      <c r="G772" s="94"/>
      <c r="H772" s="49"/>
      <c r="I772" s="51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94"/>
      <c r="B773" s="93"/>
      <c r="C773" s="93"/>
      <c r="D773" s="49"/>
      <c r="E773" s="49"/>
      <c r="F773" s="49"/>
      <c r="G773" s="94"/>
      <c r="H773" s="49"/>
      <c r="I773" s="51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94"/>
      <c r="B774" s="93"/>
      <c r="C774" s="93"/>
      <c r="D774" s="49"/>
      <c r="E774" s="49"/>
      <c r="F774" s="49"/>
      <c r="G774" s="94"/>
      <c r="H774" s="49"/>
      <c r="I774" s="51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94"/>
      <c r="B775" s="93"/>
      <c r="C775" s="93"/>
      <c r="D775" s="49"/>
      <c r="E775" s="49"/>
      <c r="F775" s="49"/>
      <c r="G775" s="94"/>
      <c r="H775" s="49"/>
      <c r="I775" s="51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94"/>
      <c r="B776" s="93"/>
      <c r="C776" s="93"/>
      <c r="D776" s="49"/>
      <c r="E776" s="49"/>
      <c r="F776" s="49"/>
      <c r="G776" s="94"/>
      <c r="H776" s="49"/>
      <c r="I776" s="51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94"/>
      <c r="B777" s="93"/>
      <c r="C777" s="93"/>
      <c r="D777" s="49"/>
      <c r="E777" s="49"/>
      <c r="F777" s="49"/>
      <c r="G777" s="94"/>
      <c r="H777" s="49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94"/>
      <c r="B778" s="93"/>
      <c r="C778" s="93"/>
      <c r="D778" s="49"/>
      <c r="E778" s="49"/>
      <c r="F778" s="49"/>
      <c r="G778" s="94"/>
      <c r="H778" s="49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94"/>
      <c r="B779" s="93"/>
      <c r="C779" s="93"/>
      <c r="D779" s="49"/>
      <c r="E779" s="49"/>
      <c r="F779" s="49"/>
      <c r="G779" s="94"/>
      <c r="H779" s="49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94"/>
      <c r="B780" s="93"/>
      <c r="C780" s="93"/>
      <c r="D780" s="49"/>
      <c r="E780" s="49"/>
      <c r="F780" s="49"/>
      <c r="G780" s="94"/>
      <c r="H780" s="49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94"/>
      <c r="B781" s="93"/>
      <c r="C781" s="93"/>
      <c r="D781" s="49"/>
      <c r="E781" s="49"/>
      <c r="F781" s="49"/>
      <c r="G781" s="94"/>
      <c r="H781" s="49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94"/>
      <c r="B782" s="93"/>
      <c r="C782" s="93"/>
      <c r="D782" s="49"/>
      <c r="E782" s="49"/>
      <c r="F782" s="49"/>
      <c r="G782" s="94"/>
      <c r="H782" s="49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94"/>
      <c r="B783" s="93"/>
      <c r="C783" s="93"/>
      <c r="D783" s="49"/>
      <c r="E783" s="49"/>
      <c r="F783" s="49"/>
      <c r="G783" s="94"/>
      <c r="H783" s="49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94"/>
      <c r="B784" s="93"/>
      <c r="C784" s="93"/>
      <c r="D784" s="49"/>
      <c r="E784" s="49"/>
      <c r="F784" s="49"/>
      <c r="G784" s="94"/>
      <c r="H784" s="49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94"/>
      <c r="B785" s="93"/>
      <c r="C785" s="93"/>
      <c r="D785" s="49"/>
      <c r="E785" s="49"/>
      <c r="F785" s="49"/>
      <c r="G785" s="94"/>
      <c r="H785" s="49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94"/>
      <c r="B786" s="93"/>
      <c r="C786" s="93"/>
      <c r="D786" s="49"/>
      <c r="E786" s="49"/>
      <c r="F786" s="49"/>
      <c r="G786" s="94"/>
      <c r="H786" s="49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94"/>
      <c r="B787" s="93"/>
      <c r="C787" s="93"/>
      <c r="D787" s="49"/>
      <c r="E787" s="49"/>
      <c r="F787" s="49"/>
      <c r="G787" s="94"/>
      <c r="H787" s="49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94"/>
      <c r="B788" s="93"/>
      <c r="C788" s="93"/>
      <c r="D788" s="49"/>
      <c r="E788" s="49"/>
      <c r="F788" s="49"/>
      <c r="G788" s="94"/>
      <c r="H788" s="49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94"/>
      <c r="B789" s="93"/>
      <c r="C789" s="93"/>
      <c r="D789" s="49"/>
      <c r="E789" s="49"/>
      <c r="F789" s="49"/>
      <c r="G789" s="94"/>
      <c r="H789" s="49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94"/>
      <c r="B790" s="93"/>
      <c r="C790" s="93"/>
      <c r="D790" s="49"/>
      <c r="E790" s="49"/>
      <c r="F790" s="49"/>
      <c r="G790" s="94"/>
      <c r="H790" s="49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94"/>
      <c r="B791" s="93"/>
      <c r="C791" s="93"/>
      <c r="D791" s="49"/>
      <c r="E791" s="49"/>
      <c r="F791" s="49"/>
      <c r="G791" s="94"/>
      <c r="H791" s="49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94"/>
      <c r="B792" s="93"/>
      <c r="C792" s="93"/>
      <c r="D792" s="49"/>
      <c r="E792" s="49"/>
      <c r="F792" s="49"/>
      <c r="G792" s="94"/>
      <c r="H792" s="49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94"/>
      <c r="B793" s="93"/>
      <c r="C793" s="93"/>
      <c r="D793" s="49"/>
      <c r="E793" s="49"/>
      <c r="F793" s="49"/>
      <c r="G793" s="94"/>
      <c r="H793" s="49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94"/>
      <c r="B794" s="93"/>
      <c r="C794" s="93"/>
      <c r="D794" s="49"/>
      <c r="E794" s="49"/>
      <c r="F794" s="49"/>
      <c r="G794" s="94"/>
      <c r="H794" s="49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94"/>
      <c r="B795" s="93"/>
      <c r="C795" s="93"/>
      <c r="D795" s="49"/>
      <c r="E795" s="49"/>
      <c r="F795" s="49"/>
      <c r="G795" s="94"/>
      <c r="H795" s="49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94"/>
      <c r="B796" s="93"/>
      <c r="C796" s="93"/>
      <c r="D796" s="49"/>
      <c r="E796" s="49"/>
      <c r="F796" s="49"/>
      <c r="G796" s="94"/>
      <c r="H796" s="49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94"/>
      <c r="B797" s="93"/>
      <c r="C797" s="93"/>
      <c r="D797" s="49"/>
      <c r="E797" s="49"/>
      <c r="F797" s="49"/>
      <c r="G797" s="94"/>
      <c r="H797" s="49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94"/>
      <c r="B798" s="93"/>
      <c r="C798" s="93"/>
      <c r="D798" s="49"/>
      <c r="E798" s="49"/>
      <c r="F798" s="49"/>
      <c r="G798" s="94"/>
      <c r="H798" s="49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94"/>
      <c r="B799" s="93"/>
      <c r="C799" s="93"/>
      <c r="D799" s="49"/>
      <c r="E799" s="49"/>
      <c r="F799" s="49"/>
      <c r="G799" s="94"/>
      <c r="H799" s="49"/>
      <c r="I799" s="51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94"/>
      <c r="B800" s="93"/>
      <c r="C800" s="93"/>
      <c r="D800" s="49"/>
      <c r="E800" s="49"/>
      <c r="F800" s="49"/>
      <c r="G800" s="94"/>
      <c r="H800" s="49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94"/>
      <c r="B801" s="93"/>
      <c r="C801" s="93"/>
      <c r="D801" s="49"/>
      <c r="E801" s="49"/>
      <c r="F801" s="49"/>
      <c r="G801" s="94"/>
      <c r="H801" s="49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94"/>
      <c r="B802" s="93"/>
      <c r="C802" s="93"/>
      <c r="D802" s="49"/>
      <c r="E802" s="49"/>
      <c r="F802" s="49"/>
      <c r="G802" s="94"/>
      <c r="H802" s="49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94"/>
      <c r="B803" s="93"/>
      <c r="C803" s="93"/>
      <c r="D803" s="49"/>
      <c r="E803" s="49"/>
      <c r="F803" s="49"/>
      <c r="G803" s="94"/>
      <c r="H803" s="49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94"/>
      <c r="B804" s="93"/>
      <c r="C804" s="93"/>
      <c r="D804" s="49"/>
      <c r="E804" s="49"/>
      <c r="F804" s="49"/>
      <c r="G804" s="94"/>
      <c r="H804" s="49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94"/>
      <c r="B805" s="93"/>
      <c r="C805" s="93"/>
      <c r="D805" s="49"/>
      <c r="E805" s="49"/>
      <c r="F805" s="49"/>
      <c r="G805" s="94"/>
      <c r="H805" s="49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94"/>
      <c r="B806" s="93"/>
      <c r="C806" s="93"/>
      <c r="D806" s="49"/>
      <c r="E806" s="49"/>
      <c r="F806" s="49"/>
      <c r="G806" s="94"/>
      <c r="H806" s="49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94"/>
      <c r="B807" s="93"/>
      <c r="C807" s="93"/>
      <c r="D807" s="49"/>
      <c r="E807" s="49"/>
      <c r="F807" s="49"/>
      <c r="G807" s="94"/>
      <c r="H807" s="49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94"/>
      <c r="B808" s="93"/>
      <c r="C808" s="93"/>
      <c r="D808" s="49"/>
      <c r="E808" s="49"/>
      <c r="F808" s="49"/>
      <c r="G808" s="94"/>
      <c r="H808" s="49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94"/>
      <c r="B809" s="93"/>
      <c r="C809" s="93"/>
      <c r="D809" s="49"/>
      <c r="E809" s="49"/>
      <c r="F809" s="49"/>
      <c r="G809" s="94"/>
      <c r="H809" s="49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94"/>
      <c r="B810" s="93"/>
      <c r="C810" s="93"/>
      <c r="D810" s="49"/>
      <c r="E810" s="49"/>
      <c r="F810" s="49"/>
      <c r="G810" s="94"/>
      <c r="H810" s="49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94"/>
      <c r="B811" s="93"/>
      <c r="C811" s="93"/>
      <c r="D811" s="49"/>
      <c r="E811" s="49"/>
      <c r="F811" s="49"/>
      <c r="G811" s="94"/>
      <c r="H811" s="49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94"/>
      <c r="B812" s="93"/>
      <c r="C812" s="93"/>
      <c r="D812" s="49"/>
      <c r="E812" s="49"/>
      <c r="F812" s="49"/>
      <c r="G812" s="94"/>
      <c r="H812" s="49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94"/>
      <c r="B813" s="93"/>
      <c r="C813" s="93"/>
      <c r="D813" s="49"/>
      <c r="E813" s="49"/>
      <c r="F813" s="49"/>
      <c r="G813" s="94"/>
      <c r="H813" s="49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94"/>
      <c r="B814" s="93"/>
      <c r="C814" s="93"/>
      <c r="D814" s="49"/>
      <c r="E814" s="49"/>
      <c r="F814" s="49"/>
      <c r="G814" s="94"/>
      <c r="H814" s="49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94"/>
      <c r="B815" s="93"/>
      <c r="C815" s="93"/>
      <c r="D815" s="49"/>
      <c r="E815" s="49"/>
      <c r="F815" s="49"/>
      <c r="G815" s="94"/>
      <c r="H815" s="49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94"/>
      <c r="B816" s="93"/>
      <c r="C816" s="93"/>
      <c r="D816" s="49"/>
      <c r="E816" s="49"/>
      <c r="F816" s="49"/>
      <c r="G816" s="94"/>
      <c r="H816" s="49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94"/>
      <c r="B817" s="93"/>
      <c r="C817" s="93"/>
      <c r="D817" s="49"/>
      <c r="E817" s="49"/>
      <c r="F817" s="49"/>
      <c r="G817" s="94"/>
      <c r="H817" s="49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94"/>
      <c r="B818" s="93"/>
      <c r="C818" s="93"/>
      <c r="D818" s="49"/>
      <c r="E818" s="49"/>
      <c r="F818" s="49"/>
      <c r="G818" s="94"/>
      <c r="H818" s="49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94"/>
      <c r="B819" s="93"/>
      <c r="C819" s="93"/>
      <c r="D819" s="49"/>
      <c r="E819" s="49"/>
      <c r="F819" s="49"/>
      <c r="G819" s="94"/>
      <c r="H819" s="49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94"/>
      <c r="B820" s="93"/>
      <c r="C820" s="93"/>
      <c r="D820" s="49"/>
      <c r="E820" s="49"/>
      <c r="F820" s="49"/>
      <c r="G820" s="94"/>
      <c r="H820" s="49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94"/>
      <c r="B821" s="93"/>
      <c r="C821" s="93"/>
      <c r="D821" s="49"/>
      <c r="E821" s="49"/>
      <c r="F821" s="49"/>
      <c r="G821" s="94"/>
      <c r="H821" s="49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94"/>
      <c r="B822" s="93"/>
      <c r="C822" s="93"/>
      <c r="D822" s="49"/>
      <c r="E822" s="49"/>
      <c r="F822" s="49"/>
      <c r="G822" s="94"/>
      <c r="H822" s="49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94"/>
      <c r="B823" s="93"/>
      <c r="C823" s="93"/>
      <c r="D823" s="49"/>
      <c r="E823" s="49"/>
      <c r="F823" s="49"/>
      <c r="G823" s="94"/>
      <c r="H823" s="49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94"/>
      <c r="B824" s="93"/>
      <c r="C824" s="93"/>
      <c r="D824" s="49"/>
      <c r="E824" s="49"/>
      <c r="F824" s="49"/>
      <c r="G824" s="94"/>
      <c r="H824" s="49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94"/>
      <c r="B825" s="93"/>
      <c r="C825" s="93"/>
      <c r="D825" s="49"/>
      <c r="E825" s="49"/>
      <c r="F825" s="49"/>
      <c r="G825" s="94"/>
      <c r="H825" s="49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94"/>
      <c r="B826" s="93"/>
      <c r="C826" s="93"/>
      <c r="D826" s="49"/>
      <c r="E826" s="49"/>
      <c r="F826" s="49"/>
      <c r="G826" s="94"/>
      <c r="H826" s="49"/>
      <c r="I826" s="51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94"/>
      <c r="B827" s="93"/>
      <c r="C827" s="93"/>
      <c r="D827" s="49"/>
      <c r="E827" s="49"/>
      <c r="F827" s="49"/>
      <c r="G827" s="94"/>
      <c r="H827" s="49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94"/>
      <c r="B828" s="93"/>
      <c r="C828" s="93"/>
      <c r="D828" s="49"/>
      <c r="E828" s="49"/>
      <c r="F828" s="49"/>
      <c r="G828" s="94"/>
      <c r="H828" s="49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94"/>
      <c r="B829" s="93"/>
      <c r="C829" s="93"/>
      <c r="D829" s="49"/>
      <c r="E829" s="49"/>
      <c r="F829" s="49"/>
      <c r="G829" s="94"/>
      <c r="H829" s="49"/>
      <c r="I829" s="51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94"/>
      <c r="B830" s="93"/>
      <c r="C830" s="93"/>
      <c r="D830" s="49"/>
      <c r="E830" s="49"/>
      <c r="F830" s="49"/>
      <c r="G830" s="94"/>
      <c r="H830" s="49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94"/>
      <c r="B831" s="93"/>
      <c r="C831" s="93"/>
      <c r="D831" s="49"/>
      <c r="E831" s="49"/>
      <c r="F831" s="49"/>
      <c r="G831" s="94"/>
      <c r="H831" s="49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94"/>
      <c r="B832" s="93"/>
      <c r="C832" s="93"/>
      <c r="D832" s="49"/>
      <c r="E832" s="49"/>
      <c r="F832" s="49"/>
      <c r="G832" s="94"/>
      <c r="H832" s="49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94"/>
      <c r="B833" s="93"/>
      <c r="C833" s="93"/>
      <c r="D833" s="49"/>
      <c r="E833" s="49"/>
      <c r="F833" s="49"/>
      <c r="G833" s="94"/>
      <c r="H833" s="49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94"/>
      <c r="B834" s="93"/>
      <c r="C834" s="93"/>
      <c r="D834" s="49"/>
      <c r="E834" s="49"/>
      <c r="F834" s="49"/>
      <c r="G834" s="94"/>
      <c r="H834" s="49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94"/>
      <c r="B835" s="93"/>
      <c r="C835" s="93"/>
      <c r="D835" s="49"/>
      <c r="E835" s="49"/>
      <c r="F835" s="49"/>
      <c r="G835" s="94"/>
      <c r="H835" s="49"/>
      <c r="I835" s="51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94"/>
      <c r="B836" s="93"/>
      <c r="C836" s="93"/>
      <c r="D836" s="49"/>
      <c r="E836" s="49"/>
      <c r="F836" s="49"/>
      <c r="G836" s="94"/>
      <c r="H836" s="49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94"/>
      <c r="B837" s="93"/>
      <c r="C837" s="93"/>
      <c r="D837" s="49"/>
      <c r="E837" s="49"/>
      <c r="F837" s="49"/>
      <c r="G837" s="94"/>
      <c r="H837" s="49"/>
      <c r="I837" s="51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94"/>
      <c r="B838" s="93"/>
      <c r="C838" s="93"/>
      <c r="D838" s="49"/>
      <c r="E838" s="49"/>
      <c r="F838" s="49"/>
      <c r="G838" s="94"/>
      <c r="H838" s="49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94"/>
      <c r="B839" s="93"/>
      <c r="C839" s="93"/>
      <c r="D839" s="49"/>
      <c r="E839" s="49"/>
      <c r="F839" s="49"/>
      <c r="G839" s="94"/>
      <c r="H839" s="49"/>
      <c r="I839" s="51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94"/>
      <c r="B840" s="93"/>
      <c r="C840" s="93"/>
      <c r="D840" s="49"/>
      <c r="E840" s="49"/>
      <c r="F840" s="49"/>
      <c r="G840" s="94"/>
      <c r="H840" s="49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94"/>
      <c r="B841" s="93"/>
      <c r="C841" s="93"/>
      <c r="D841" s="49"/>
      <c r="E841" s="49"/>
      <c r="F841" s="49"/>
      <c r="G841" s="94"/>
      <c r="H841" s="49"/>
      <c r="I841" s="51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94"/>
      <c r="B842" s="93"/>
      <c r="C842" s="93"/>
      <c r="D842" s="49"/>
      <c r="E842" s="49"/>
      <c r="F842" s="49"/>
      <c r="G842" s="94"/>
      <c r="H842" s="49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94"/>
      <c r="B843" s="93"/>
      <c r="C843" s="93"/>
      <c r="D843" s="49"/>
      <c r="E843" s="49"/>
      <c r="F843" s="49"/>
      <c r="G843" s="94"/>
      <c r="H843" s="49"/>
      <c r="I843" s="51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94"/>
      <c r="B844" s="93"/>
      <c r="C844" s="93"/>
      <c r="D844" s="49"/>
      <c r="E844" s="49"/>
      <c r="F844" s="49"/>
      <c r="G844" s="94"/>
      <c r="H844" s="49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94"/>
      <c r="B845" s="93"/>
      <c r="C845" s="93"/>
      <c r="D845" s="49"/>
      <c r="E845" s="49"/>
      <c r="F845" s="49"/>
      <c r="G845" s="94"/>
      <c r="H845" s="49"/>
      <c r="I845" s="51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94"/>
      <c r="B846" s="93"/>
      <c r="C846" s="93"/>
      <c r="D846" s="49"/>
      <c r="E846" s="49"/>
      <c r="F846" s="49"/>
      <c r="G846" s="94"/>
      <c r="H846" s="49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94"/>
      <c r="B847" s="93"/>
      <c r="C847" s="93"/>
      <c r="D847" s="49"/>
      <c r="E847" s="49"/>
      <c r="F847" s="49"/>
      <c r="G847" s="94"/>
      <c r="H847" s="49"/>
      <c r="I847" s="51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94"/>
      <c r="B848" s="93"/>
      <c r="C848" s="93"/>
      <c r="D848" s="49"/>
      <c r="E848" s="49"/>
      <c r="F848" s="49"/>
      <c r="G848" s="94"/>
      <c r="H848" s="49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94"/>
      <c r="B849" s="93"/>
      <c r="C849" s="93"/>
      <c r="D849" s="49"/>
      <c r="E849" s="49"/>
      <c r="F849" s="49"/>
      <c r="G849" s="94"/>
      <c r="H849" s="49"/>
      <c r="I849" s="51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94"/>
      <c r="B850" s="93"/>
      <c r="C850" s="93"/>
      <c r="D850" s="49"/>
      <c r="E850" s="49"/>
      <c r="F850" s="49"/>
      <c r="G850" s="94"/>
      <c r="H850" s="49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94"/>
      <c r="B851" s="93"/>
      <c r="C851" s="93"/>
      <c r="D851" s="49"/>
      <c r="E851" s="49"/>
      <c r="F851" s="49"/>
      <c r="G851" s="94"/>
      <c r="H851" s="49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94"/>
      <c r="B852" s="93"/>
      <c r="C852" s="93"/>
      <c r="D852" s="49"/>
      <c r="E852" s="49"/>
      <c r="F852" s="49"/>
      <c r="G852" s="94"/>
      <c r="H852" s="49"/>
      <c r="I852" s="51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94"/>
      <c r="B853" s="93"/>
      <c r="C853" s="93"/>
      <c r="D853" s="49"/>
      <c r="E853" s="49"/>
      <c r="F853" s="49"/>
      <c r="G853" s="94"/>
      <c r="H853" s="49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94"/>
      <c r="B854" s="93"/>
      <c r="C854" s="93"/>
      <c r="D854" s="49"/>
      <c r="E854" s="49"/>
      <c r="F854" s="49"/>
      <c r="G854" s="94"/>
      <c r="H854" s="49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94"/>
      <c r="B855" s="93"/>
      <c r="C855" s="93"/>
      <c r="D855" s="49"/>
      <c r="E855" s="49"/>
      <c r="F855" s="49"/>
      <c r="G855" s="94"/>
      <c r="H855" s="49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94"/>
      <c r="B856" s="93"/>
      <c r="C856" s="93"/>
      <c r="D856" s="49"/>
      <c r="E856" s="49"/>
      <c r="F856" s="49"/>
      <c r="G856" s="94"/>
      <c r="H856" s="49"/>
      <c r="I856" s="51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94"/>
      <c r="B857" s="93"/>
      <c r="C857" s="93"/>
      <c r="D857" s="49"/>
      <c r="E857" s="49"/>
      <c r="F857" s="49"/>
      <c r="G857" s="94"/>
      <c r="H857" s="49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94"/>
      <c r="B858" s="93"/>
      <c r="C858" s="93"/>
      <c r="D858" s="49"/>
      <c r="E858" s="49"/>
      <c r="F858" s="49"/>
      <c r="G858" s="94"/>
      <c r="H858" s="49"/>
      <c r="I858" s="51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94"/>
      <c r="B859" s="93"/>
      <c r="C859" s="93"/>
      <c r="D859" s="49"/>
      <c r="E859" s="49"/>
      <c r="F859" s="49"/>
      <c r="G859" s="94"/>
      <c r="H859" s="49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94"/>
      <c r="B860" s="93"/>
      <c r="C860" s="93"/>
      <c r="D860" s="49"/>
      <c r="E860" s="49"/>
      <c r="F860" s="49"/>
      <c r="G860" s="94"/>
      <c r="H860" s="49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94"/>
      <c r="B861" s="93"/>
      <c r="C861" s="93"/>
      <c r="D861" s="49"/>
      <c r="E861" s="49"/>
      <c r="F861" s="49"/>
      <c r="G861" s="94"/>
      <c r="H861" s="49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94"/>
      <c r="B862" s="93"/>
      <c r="C862" s="93"/>
      <c r="D862" s="49"/>
      <c r="E862" s="49"/>
      <c r="F862" s="49"/>
      <c r="G862" s="94"/>
      <c r="H862" s="49"/>
      <c r="I862" s="51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94"/>
      <c r="B863" s="93"/>
      <c r="C863" s="93"/>
      <c r="D863" s="49"/>
      <c r="E863" s="49"/>
      <c r="F863" s="49"/>
      <c r="G863" s="94"/>
      <c r="H863" s="49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94"/>
      <c r="B864" s="93"/>
      <c r="C864" s="93"/>
      <c r="D864" s="49"/>
      <c r="E864" s="49"/>
      <c r="F864" s="49"/>
      <c r="G864" s="94"/>
      <c r="H864" s="49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94"/>
      <c r="B865" s="93"/>
      <c r="C865" s="93"/>
      <c r="D865" s="49"/>
      <c r="E865" s="49"/>
      <c r="F865" s="49"/>
      <c r="G865" s="94"/>
      <c r="H865" s="49"/>
      <c r="I865" s="51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94"/>
      <c r="B866" s="93"/>
      <c r="C866" s="93"/>
      <c r="D866" s="49"/>
      <c r="E866" s="49"/>
      <c r="F866" s="49"/>
      <c r="G866" s="94"/>
      <c r="H866" s="49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94"/>
      <c r="B867" s="93"/>
      <c r="C867" s="93"/>
      <c r="D867" s="49"/>
      <c r="E867" s="49"/>
      <c r="F867" s="49"/>
      <c r="G867" s="94"/>
      <c r="H867" s="49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94"/>
      <c r="B868" s="93"/>
      <c r="C868" s="93"/>
      <c r="D868" s="49"/>
      <c r="E868" s="49"/>
      <c r="F868" s="49"/>
      <c r="G868" s="94"/>
      <c r="H868" s="49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94"/>
      <c r="B869" s="93"/>
      <c r="C869" s="93"/>
      <c r="D869" s="49"/>
      <c r="E869" s="49"/>
      <c r="F869" s="49"/>
      <c r="G869" s="94"/>
      <c r="H869" s="49"/>
      <c r="I869" s="51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94"/>
      <c r="B870" s="93"/>
      <c r="C870" s="93"/>
      <c r="D870" s="49"/>
      <c r="E870" s="49"/>
      <c r="F870" s="49"/>
      <c r="G870" s="94"/>
      <c r="H870" s="49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94"/>
      <c r="B871" s="93"/>
      <c r="C871" s="93"/>
      <c r="D871" s="49"/>
      <c r="E871" s="49"/>
      <c r="F871" s="49"/>
      <c r="G871" s="94"/>
      <c r="H871" s="49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94"/>
      <c r="B872" s="93"/>
      <c r="C872" s="93"/>
      <c r="D872" s="49"/>
      <c r="E872" s="49"/>
      <c r="F872" s="49"/>
      <c r="G872" s="94"/>
      <c r="H872" s="49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94"/>
      <c r="B873" s="93"/>
      <c r="C873" s="93"/>
      <c r="D873" s="49"/>
      <c r="E873" s="49"/>
      <c r="F873" s="49"/>
      <c r="G873" s="94"/>
      <c r="H873" s="49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94"/>
      <c r="B874" s="93"/>
      <c r="C874" s="93"/>
      <c r="D874" s="49"/>
      <c r="E874" s="49"/>
      <c r="F874" s="49"/>
      <c r="G874" s="94"/>
      <c r="H874" s="49"/>
      <c r="I874" s="51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94"/>
      <c r="B875" s="93"/>
      <c r="C875" s="93"/>
      <c r="D875" s="49"/>
      <c r="E875" s="49"/>
      <c r="F875" s="49"/>
      <c r="G875" s="94"/>
      <c r="H875" s="49"/>
      <c r="I875" s="51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94"/>
      <c r="B876" s="93"/>
      <c r="C876" s="93"/>
      <c r="D876" s="49"/>
      <c r="E876" s="49"/>
      <c r="F876" s="49"/>
      <c r="G876" s="94"/>
      <c r="H876" s="49"/>
      <c r="I876" s="51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94"/>
      <c r="B877" s="93"/>
      <c r="C877" s="93"/>
      <c r="D877" s="49"/>
      <c r="E877" s="49"/>
      <c r="F877" s="49"/>
      <c r="G877" s="94"/>
      <c r="H877" s="49"/>
      <c r="I877" s="51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94"/>
      <c r="B878" s="93"/>
      <c r="C878" s="93"/>
      <c r="D878" s="49"/>
      <c r="E878" s="49"/>
      <c r="F878" s="49"/>
      <c r="G878" s="94"/>
      <c r="H878" s="49"/>
      <c r="I878" s="51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94"/>
      <c r="B879" s="93"/>
      <c r="C879" s="93"/>
      <c r="D879" s="49"/>
      <c r="E879" s="49"/>
      <c r="F879" s="49"/>
      <c r="G879" s="94"/>
      <c r="H879" s="49"/>
      <c r="I879" s="51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94"/>
      <c r="B880" s="93"/>
      <c r="C880" s="93"/>
      <c r="D880" s="49"/>
      <c r="E880" s="49"/>
      <c r="F880" s="49"/>
      <c r="G880" s="94"/>
      <c r="H880" s="49"/>
      <c r="I880" s="51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94"/>
      <c r="B881" s="93"/>
      <c r="C881" s="93"/>
      <c r="D881" s="49"/>
      <c r="E881" s="49"/>
      <c r="F881" s="49"/>
      <c r="G881" s="94"/>
      <c r="H881" s="49"/>
      <c r="I881" s="51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94"/>
      <c r="B882" s="93"/>
      <c r="C882" s="93"/>
      <c r="D882" s="49"/>
      <c r="E882" s="49"/>
      <c r="F882" s="49"/>
      <c r="G882" s="94"/>
      <c r="H882" s="49"/>
      <c r="I882" s="51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94"/>
      <c r="B883" s="93"/>
      <c r="C883" s="93"/>
      <c r="D883" s="49"/>
      <c r="E883" s="49"/>
      <c r="F883" s="49"/>
      <c r="G883" s="94"/>
      <c r="H883" s="49"/>
      <c r="I883" s="51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94"/>
      <c r="B884" s="93"/>
      <c r="C884" s="93"/>
      <c r="D884" s="49"/>
      <c r="E884" s="49"/>
      <c r="F884" s="49"/>
      <c r="G884" s="94"/>
      <c r="H884" s="49"/>
      <c r="I884" s="51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94"/>
      <c r="B885" s="93"/>
      <c r="C885" s="93"/>
      <c r="D885" s="49"/>
      <c r="E885" s="49"/>
      <c r="F885" s="49"/>
      <c r="G885" s="94"/>
      <c r="H885" s="49"/>
      <c r="I885" s="51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94"/>
      <c r="B886" s="93"/>
      <c r="C886" s="93"/>
      <c r="D886" s="49"/>
      <c r="E886" s="49"/>
      <c r="F886" s="49"/>
      <c r="G886" s="94"/>
      <c r="H886" s="49"/>
      <c r="I886" s="51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94"/>
      <c r="B887" s="93"/>
      <c r="C887" s="93"/>
      <c r="D887" s="49"/>
      <c r="E887" s="49"/>
      <c r="F887" s="49"/>
      <c r="G887" s="94"/>
      <c r="H887" s="49"/>
      <c r="I887" s="51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94"/>
      <c r="B888" s="93"/>
      <c r="C888" s="93"/>
      <c r="D888" s="49"/>
      <c r="E888" s="49"/>
      <c r="F888" s="49"/>
      <c r="G888" s="94"/>
      <c r="H888" s="49"/>
      <c r="I888" s="51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94"/>
      <c r="B889" s="93"/>
      <c r="C889" s="93"/>
      <c r="D889" s="49"/>
      <c r="E889" s="49"/>
      <c r="F889" s="49"/>
      <c r="G889" s="94"/>
      <c r="H889" s="49"/>
      <c r="I889" s="51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94"/>
      <c r="B890" s="93"/>
      <c r="C890" s="93"/>
      <c r="D890" s="49"/>
      <c r="E890" s="49"/>
      <c r="F890" s="49"/>
      <c r="G890" s="94"/>
      <c r="H890" s="49"/>
      <c r="I890" s="51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94"/>
      <c r="B891" s="93"/>
      <c r="C891" s="93"/>
      <c r="D891" s="49"/>
      <c r="E891" s="49"/>
      <c r="F891" s="49"/>
      <c r="G891" s="94"/>
      <c r="H891" s="49"/>
      <c r="I891" s="51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94"/>
      <c r="B892" s="93"/>
      <c r="C892" s="93"/>
      <c r="D892" s="49"/>
      <c r="E892" s="49"/>
      <c r="F892" s="49"/>
      <c r="G892" s="94"/>
      <c r="H892" s="49"/>
      <c r="I892" s="51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94"/>
      <c r="B893" s="93"/>
      <c r="C893" s="93"/>
      <c r="D893" s="49"/>
      <c r="E893" s="49"/>
      <c r="F893" s="49"/>
      <c r="G893" s="94"/>
      <c r="H893" s="49"/>
      <c r="I893" s="51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94"/>
      <c r="B894" s="93"/>
      <c r="C894" s="93"/>
      <c r="D894" s="49"/>
      <c r="E894" s="49"/>
      <c r="F894" s="49"/>
      <c r="G894" s="94"/>
      <c r="H894" s="49"/>
      <c r="I894" s="51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94"/>
      <c r="B895" s="93"/>
      <c r="C895" s="93"/>
      <c r="D895" s="49"/>
      <c r="E895" s="49"/>
      <c r="F895" s="49"/>
      <c r="G895" s="94"/>
      <c r="H895" s="49"/>
      <c r="I895" s="51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94"/>
      <c r="B896" s="93"/>
      <c r="C896" s="93"/>
      <c r="D896" s="49"/>
      <c r="E896" s="49"/>
      <c r="F896" s="49"/>
      <c r="G896" s="94"/>
      <c r="H896" s="49"/>
      <c r="I896" s="51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94"/>
      <c r="B897" s="93"/>
      <c r="C897" s="93"/>
      <c r="D897" s="49"/>
      <c r="E897" s="49"/>
      <c r="F897" s="49"/>
      <c r="G897" s="94"/>
      <c r="H897" s="49"/>
      <c r="I897" s="51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94"/>
      <c r="B898" s="93"/>
      <c r="C898" s="93"/>
      <c r="D898" s="49"/>
      <c r="E898" s="49"/>
      <c r="F898" s="49"/>
      <c r="G898" s="94"/>
      <c r="H898" s="49"/>
      <c r="I898" s="51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94"/>
      <c r="B899" s="93"/>
      <c r="C899" s="93"/>
      <c r="D899" s="49"/>
      <c r="E899" s="49"/>
      <c r="F899" s="49"/>
      <c r="G899" s="94"/>
      <c r="H899" s="49"/>
      <c r="I899" s="51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94"/>
      <c r="B900" s="93"/>
      <c r="C900" s="93"/>
      <c r="D900" s="49"/>
      <c r="E900" s="49"/>
      <c r="F900" s="49"/>
      <c r="G900" s="94"/>
      <c r="H900" s="49"/>
      <c r="I900" s="51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94"/>
      <c r="B901" s="93"/>
      <c r="C901" s="93"/>
      <c r="D901" s="49"/>
      <c r="E901" s="49"/>
      <c r="F901" s="49"/>
      <c r="G901" s="94"/>
      <c r="H901" s="49"/>
      <c r="I901" s="51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94"/>
      <c r="B902" s="93"/>
      <c r="C902" s="93"/>
      <c r="D902" s="49"/>
      <c r="E902" s="49"/>
      <c r="F902" s="49"/>
      <c r="G902" s="94"/>
      <c r="H902" s="49"/>
      <c r="I902" s="51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94"/>
      <c r="B903" s="93"/>
      <c r="C903" s="93"/>
      <c r="D903" s="49"/>
      <c r="E903" s="49"/>
      <c r="F903" s="49"/>
      <c r="G903" s="94"/>
      <c r="H903" s="49"/>
      <c r="I903" s="51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94"/>
      <c r="B904" s="93"/>
      <c r="C904" s="93"/>
      <c r="D904" s="49"/>
      <c r="E904" s="49"/>
      <c r="F904" s="49"/>
      <c r="G904" s="94"/>
      <c r="H904" s="49"/>
      <c r="I904" s="51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94"/>
      <c r="B905" s="93"/>
      <c r="C905" s="93"/>
      <c r="D905" s="49"/>
      <c r="E905" s="49"/>
      <c r="F905" s="49"/>
      <c r="G905" s="94"/>
      <c r="H905" s="49"/>
      <c r="I905" s="51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94"/>
      <c r="B906" s="93"/>
      <c r="C906" s="93"/>
      <c r="D906" s="49"/>
      <c r="E906" s="49"/>
      <c r="F906" s="49"/>
      <c r="G906" s="94"/>
      <c r="H906" s="49"/>
      <c r="I906" s="51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94"/>
      <c r="B907" s="93"/>
      <c r="C907" s="93"/>
      <c r="D907" s="49"/>
      <c r="E907" s="49"/>
      <c r="F907" s="49"/>
      <c r="G907" s="94"/>
      <c r="H907" s="49"/>
      <c r="I907" s="51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94"/>
      <c r="B908" s="93"/>
      <c r="C908" s="93"/>
      <c r="D908" s="49"/>
      <c r="E908" s="49"/>
      <c r="F908" s="49"/>
      <c r="G908" s="94"/>
      <c r="H908" s="49"/>
      <c r="I908" s="51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94"/>
      <c r="B909" s="93"/>
      <c r="C909" s="93"/>
      <c r="D909" s="49"/>
      <c r="E909" s="49"/>
      <c r="F909" s="49"/>
      <c r="G909" s="94"/>
      <c r="H909" s="49"/>
      <c r="I909" s="51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94"/>
      <c r="B910" s="93"/>
      <c r="C910" s="93"/>
      <c r="D910" s="49"/>
      <c r="E910" s="49"/>
      <c r="F910" s="49"/>
      <c r="G910" s="94"/>
      <c r="H910" s="49"/>
      <c r="I910" s="51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94"/>
      <c r="B911" s="93"/>
      <c r="C911" s="93"/>
      <c r="D911" s="49"/>
      <c r="E911" s="49"/>
      <c r="F911" s="49"/>
      <c r="G911" s="94"/>
      <c r="H911" s="49"/>
      <c r="I911" s="51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94"/>
      <c r="B912" s="93"/>
      <c r="C912" s="93"/>
      <c r="D912" s="49"/>
      <c r="E912" s="49"/>
      <c r="F912" s="49"/>
      <c r="G912" s="94"/>
      <c r="H912" s="49"/>
      <c r="I912" s="51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94"/>
      <c r="B913" s="93"/>
      <c r="C913" s="93"/>
      <c r="D913" s="49"/>
      <c r="E913" s="49"/>
      <c r="F913" s="49"/>
      <c r="G913" s="94"/>
      <c r="H913" s="49"/>
      <c r="I913" s="51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94"/>
      <c r="B914" s="93"/>
      <c r="C914" s="93"/>
      <c r="D914" s="49"/>
      <c r="E914" s="49"/>
      <c r="F914" s="49"/>
      <c r="G914" s="94"/>
      <c r="H914" s="49"/>
      <c r="I914" s="51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94"/>
      <c r="B915" s="93"/>
      <c r="C915" s="93"/>
      <c r="D915" s="49"/>
      <c r="E915" s="49"/>
      <c r="F915" s="49"/>
      <c r="G915" s="94"/>
      <c r="H915" s="49"/>
      <c r="I915" s="51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94"/>
      <c r="B916" s="93"/>
      <c r="C916" s="93"/>
      <c r="D916" s="49"/>
      <c r="E916" s="49"/>
      <c r="F916" s="49"/>
      <c r="G916" s="94"/>
      <c r="H916" s="49"/>
      <c r="I916" s="51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94"/>
      <c r="B917" s="93"/>
      <c r="C917" s="93"/>
      <c r="D917" s="49"/>
      <c r="E917" s="49"/>
      <c r="F917" s="49"/>
      <c r="G917" s="94"/>
      <c r="H917" s="49"/>
      <c r="I917" s="51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94"/>
      <c r="B918" s="93"/>
      <c r="C918" s="93"/>
      <c r="D918" s="49"/>
      <c r="E918" s="49"/>
      <c r="F918" s="49"/>
      <c r="G918" s="94"/>
      <c r="H918" s="49"/>
      <c r="I918" s="51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94"/>
      <c r="B919" s="93"/>
      <c r="C919" s="93"/>
      <c r="D919" s="49"/>
      <c r="E919" s="49"/>
      <c r="F919" s="49"/>
      <c r="G919" s="94"/>
      <c r="H919" s="49"/>
      <c r="I919" s="51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94"/>
      <c r="B920" s="93"/>
      <c r="C920" s="93"/>
      <c r="D920" s="49"/>
      <c r="E920" s="49"/>
      <c r="F920" s="49"/>
      <c r="G920" s="94"/>
      <c r="H920" s="49"/>
      <c r="I920" s="51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94"/>
      <c r="B921" s="93"/>
      <c r="C921" s="93"/>
      <c r="D921" s="49"/>
      <c r="E921" s="49"/>
      <c r="F921" s="49"/>
      <c r="G921" s="94"/>
      <c r="H921" s="49"/>
      <c r="I921" s="51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94"/>
      <c r="B922" s="93"/>
      <c r="C922" s="93"/>
      <c r="D922" s="49"/>
      <c r="E922" s="49"/>
      <c r="F922" s="49"/>
      <c r="G922" s="94"/>
      <c r="H922" s="49"/>
      <c r="I922" s="51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94"/>
      <c r="B923" s="93"/>
      <c r="C923" s="93"/>
      <c r="D923" s="49"/>
      <c r="E923" s="49"/>
      <c r="F923" s="49"/>
      <c r="G923" s="94"/>
      <c r="H923" s="49"/>
      <c r="I923" s="51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94"/>
      <c r="B924" s="93"/>
      <c r="C924" s="93"/>
      <c r="D924" s="49"/>
      <c r="E924" s="49"/>
      <c r="F924" s="49"/>
      <c r="G924" s="94"/>
      <c r="H924" s="49"/>
      <c r="I924" s="51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94"/>
      <c r="B925" s="93"/>
      <c r="C925" s="93"/>
      <c r="D925" s="49"/>
      <c r="E925" s="49"/>
      <c r="F925" s="49"/>
      <c r="G925" s="94"/>
      <c r="H925" s="49"/>
      <c r="I925" s="51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94"/>
      <c r="B926" s="93"/>
      <c r="C926" s="93"/>
      <c r="D926" s="49"/>
      <c r="E926" s="49"/>
      <c r="F926" s="49"/>
      <c r="G926" s="94"/>
      <c r="H926" s="49"/>
      <c r="I926" s="51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94"/>
      <c r="B927" s="93"/>
      <c r="C927" s="93"/>
      <c r="D927" s="49"/>
      <c r="E927" s="49"/>
      <c r="F927" s="49"/>
      <c r="G927" s="94"/>
      <c r="H927" s="49"/>
      <c r="I927" s="51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94"/>
      <c r="B928" s="93"/>
      <c r="C928" s="93"/>
      <c r="D928" s="49"/>
      <c r="E928" s="49"/>
      <c r="F928" s="49"/>
      <c r="G928" s="94"/>
      <c r="H928" s="49"/>
      <c r="I928" s="51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94"/>
      <c r="B929" s="93"/>
      <c r="C929" s="93"/>
      <c r="D929" s="49"/>
      <c r="E929" s="49"/>
      <c r="F929" s="49"/>
      <c r="G929" s="94"/>
      <c r="H929" s="49"/>
      <c r="I929" s="51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94"/>
      <c r="B930" s="93"/>
      <c r="C930" s="93"/>
      <c r="D930" s="49"/>
      <c r="E930" s="49"/>
      <c r="F930" s="49"/>
      <c r="G930" s="94"/>
      <c r="H930" s="49"/>
      <c r="I930" s="51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94"/>
      <c r="B931" s="93"/>
      <c r="C931" s="93"/>
      <c r="D931" s="49"/>
      <c r="E931" s="49"/>
      <c r="F931" s="49"/>
      <c r="G931" s="94"/>
      <c r="H931" s="49"/>
      <c r="I931" s="51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94"/>
      <c r="B932" s="93"/>
      <c r="C932" s="93"/>
      <c r="D932" s="49"/>
      <c r="E932" s="49"/>
      <c r="F932" s="49"/>
      <c r="G932" s="94"/>
      <c r="H932" s="49"/>
      <c r="I932" s="51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94"/>
      <c r="B933" s="93"/>
      <c r="C933" s="93"/>
      <c r="D933" s="49"/>
      <c r="E933" s="49"/>
      <c r="F933" s="49"/>
      <c r="G933" s="94"/>
      <c r="H933" s="49"/>
      <c r="I933" s="51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94"/>
      <c r="B934" s="93"/>
      <c r="C934" s="93"/>
      <c r="D934" s="49"/>
      <c r="E934" s="49"/>
      <c r="F934" s="49"/>
      <c r="G934" s="94"/>
      <c r="H934" s="49"/>
      <c r="I934" s="51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94"/>
      <c r="B935" s="93"/>
      <c r="C935" s="93"/>
      <c r="D935" s="49"/>
      <c r="E935" s="49"/>
      <c r="F935" s="49"/>
      <c r="G935" s="94"/>
      <c r="H935" s="49"/>
      <c r="I935" s="51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94"/>
      <c r="B936" s="93"/>
      <c r="C936" s="93"/>
      <c r="D936" s="49"/>
      <c r="E936" s="49"/>
      <c r="F936" s="49"/>
      <c r="G936" s="94"/>
      <c r="H936" s="49"/>
      <c r="I936" s="51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94"/>
      <c r="B937" s="93"/>
      <c r="C937" s="93"/>
      <c r="D937" s="49"/>
      <c r="E937" s="49"/>
      <c r="F937" s="49"/>
      <c r="G937" s="94"/>
      <c r="H937" s="49"/>
      <c r="I937" s="51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94"/>
      <c r="B938" s="93"/>
      <c r="C938" s="93"/>
      <c r="D938" s="49"/>
      <c r="E938" s="49"/>
      <c r="F938" s="49"/>
      <c r="G938" s="94"/>
      <c r="H938" s="49"/>
      <c r="I938" s="51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94"/>
      <c r="B939" s="93"/>
      <c r="C939" s="93"/>
      <c r="D939" s="49"/>
      <c r="E939" s="49"/>
      <c r="F939" s="49"/>
      <c r="G939" s="94"/>
      <c r="H939" s="49"/>
      <c r="I939" s="51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94"/>
      <c r="B940" s="93"/>
      <c r="C940" s="93"/>
      <c r="D940" s="49"/>
      <c r="E940" s="49"/>
      <c r="F940" s="49"/>
      <c r="G940" s="94"/>
      <c r="H940" s="49"/>
      <c r="I940" s="51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94"/>
      <c r="B941" s="93"/>
      <c r="C941" s="93"/>
      <c r="D941" s="49"/>
      <c r="E941" s="49"/>
      <c r="F941" s="49"/>
      <c r="G941" s="94"/>
      <c r="H941" s="49"/>
      <c r="I941" s="51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94"/>
      <c r="B942" s="93"/>
      <c r="C942" s="93"/>
      <c r="D942" s="49"/>
      <c r="E942" s="49"/>
      <c r="F942" s="49"/>
      <c r="G942" s="94"/>
      <c r="H942" s="49"/>
      <c r="I942" s="51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94"/>
      <c r="B943" s="93"/>
      <c r="C943" s="93"/>
      <c r="D943" s="49"/>
      <c r="E943" s="49"/>
      <c r="F943" s="49"/>
      <c r="G943" s="94"/>
      <c r="H943" s="49"/>
      <c r="I943" s="51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94"/>
      <c r="B944" s="93"/>
      <c r="C944" s="93"/>
      <c r="D944" s="49"/>
      <c r="E944" s="49"/>
      <c r="F944" s="49"/>
      <c r="G944" s="94"/>
      <c r="H944" s="49"/>
      <c r="I944" s="51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94"/>
      <c r="B945" s="93"/>
      <c r="C945" s="93"/>
      <c r="D945" s="49"/>
      <c r="E945" s="49"/>
      <c r="F945" s="49"/>
      <c r="G945" s="94"/>
      <c r="H945" s="49"/>
      <c r="I945" s="51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94"/>
      <c r="B946" s="93"/>
      <c r="C946" s="93"/>
      <c r="D946" s="49"/>
      <c r="E946" s="49"/>
      <c r="F946" s="49"/>
      <c r="G946" s="94"/>
      <c r="H946" s="49"/>
      <c r="I946" s="51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94"/>
      <c r="B947" s="93"/>
      <c r="C947" s="93"/>
      <c r="D947" s="49"/>
      <c r="E947" s="49"/>
      <c r="F947" s="49"/>
      <c r="G947" s="94"/>
      <c r="H947" s="49"/>
      <c r="I947" s="51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94"/>
      <c r="B948" s="93"/>
      <c r="C948" s="93"/>
      <c r="D948" s="49"/>
      <c r="E948" s="49"/>
      <c r="F948" s="49"/>
      <c r="G948" s="94"/>
      <c r="H948" s="49"/>
      <c r="I948" s="51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94"/>
      <c r="B949" s="93"/>
      <c r="C949" s="93"/>
      <c r="D949" s="49"/>
      <c r="E949" s="49"/>
      <c r="F949" s="49"/>
      <c r="G949" s="94"/>
      <c r="H949" s="49"/>
      <c r="I949" s="51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94"/>
      <c r="B950" s="93"/>
      <c r="C950" s="93"/>
      <c r="D950" s="49"/>
      <c r="E950" s="49"/>
      <c r="F950" s="49"/>
      <c r="G950" s="94"/>
      <c r="H950" s="49"/>
      <c r="I950" s="51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94"/>
      <c r="B951" s="93"/>
      <c r="C951" s="93"/>
      <c r="D951" s="49"/>
      <c r="E951" s="49"/>
      <c r="F951" s="49"/>
      <c r="G951" s="94"/>
      <c r="H951" s="49"/>
      <c r="I951" s="51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94"/>
      <c r="B952" s="93"/>
      <c r="C952" s="93"/>
      <c r="D952" s="49"/>
      <c r="E952" s="49"/>
      <c r="F952" s="49"/>
      <c r="G952" s="94"/>
      <c r="H952" s="49"/>
      <c r="I952" s="51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94"/>
      <c r="B953" s="93"/>
      <c r="C953" s="93"/>
      <c r="D953" s="49"/>
      <c r="E953" s="49"/>
      <c r="F953" s="49"/>
      <c r="G953" s="94"/>
      <c r="H953" s="49"/>
      <c r="I953" s="51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94"/>
      <c r="B954" s="93"/>
      <c r="C954" s="93"/>
      <c r="D954" s="49"/>
      <c r="E954" s="49"/>
      <c r="F954" s="49"/>
      <c r="G954" s="94"/>
      <c r="H954" s="49"/>
      <c r="I954" s="51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94"/>
      <c r="B955" s="93"/>
      <c r="C955" s="93"/>
      <c r="D955" s="49"/>
      <c r="E955" s="49"/>
      <c r="F955" s="49"/>
      <c r="G955" s="94"/>
      <c r="H955" s="49"/>
      <c r="I955" s="51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94"/>
      <c r="B956" s="93"/>
      <c r="C956" s="93"/>
      <c r="D956" s="49"/>
      <c r="E956" s="49"/>
      <c r="F956" s="49"/>
      <c r="G956" s="94"/>
      <c r="H956" s="49"/>
      <c r="I956" s="51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94"/>
      <c r="B957" s="93"/>
      <c r="C957" s="93"/>
      <c r="D957" s="49"/>
      <c r="E957" s="49"/>
      <c r="F957" s="49"/>
      <c r="G957" s="94"/>
      <c r="H957" s="49"/>
      <c r="I957" s="51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94"/>
      <c r="B958" s="93"/>
      <c r="C958" s="93"/>
      <c r="D958" s="49"/>
      <c r="E958" s="49"/>
      <c r="F958" s="49"/>
      <c r="G958" s="94"/>
      <c r="H958" s="49"/>
      <c r="I958" s="51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94"/>
      <c r="B959" s="93"/>
      <c r="C959" s="93"/>
      <c r="D959" s="49"/>
      <c r="E959" s="49"/>
      <c r="F959" s="49"/>
      <c r="G959" s="94"/>
      <c r="H959" s="49"/>
      <c r="I959" s="51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94"/>
      <c r="B960" s="93"/>
      <c r="C960" s="93"/>
      <c r="D960" s="49"/>
      <c r="E960" s="49"/>
      <c r="F960" s="49"/>
      <c r="G960" s="94"/>
      <c r="H960" s="49"/>
      <c r="I960" s="51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94"/>
      <c r="B961" s="93"/>
      <c r="C961" s="93"/>
      <c r="D961" s="49"/>
      <c r="E961" s="49"/>
      <c r="F961" s="49"/>
      <c r="G961" s="94"/>
      <c r="H961" s="49"/>
      <c r="I961" s="51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94"/>
      <c r="B962" s="93"/>
      <c r="C962" s="93"/>
      <c r="D962" s="49"/>
      <c r="E962" s="49"/>
      <c r="F962" s="49"/>
      <c r="G962" s="94"/>
      <c r="H962" s="49"/>
      <c r="I962" s="51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94"/>
      <c r="B963" s="93"/>
      <c r="C963" s="93"/>
      <c r="D963" s="49"/>
      <c r="E963" s="49"/>
      <c r="F963" s="49"/>
      <c r="G963" s="94"/>
      <c r="H963" s="49"/>
      <c r="I963" s="51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94"/>
      <c r="B964" s="93"/>
      <c r="C964" s="93"/>
      <c r="D964" s="49"/>
      <c r="E964" s="49"/>
      <c r="F964" s="49"/>
      <c r="G964" s="94"/>
      <c r="H964" s="49"/>
      <c r="I964" s="51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94"/>
      <c r="B965" s="93"/>
      <c r="C965" s="93"/>
      <c r="D965" s="49"/>
      <c r="E965" s="49"/>
      <c r="F965" s="49"/>
      <c r="G965" s="94"/>
      <c r="H965" s="49"/>
      <c r="I965" s="51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94"/>
      <c r="B966" s="93"/>
      <c r="C966" s="93"/>
      <c r="D966" s="49"/>
      <c r="E966" s="49"/>
      <c r="F966" s="49"/>
      <c r="G966" s="94"/>
      <c r="H966" s="49"/>
      <c r="I966" s="51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94"/>
      <c r="B967" s="93"/>
      <c r="C967" s="93"/>
      <c r="D967" s="49"/>
      <c r="E967" s="49"/>
      <c r="F967" s="49"/>
      <c r="G967" s="94"/>
      <c r="H967" s="49"/>
      <c r="I967" s="51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94"/>
      <c r="B968" s="93"/>
      <c r="C968" s="93"/>
      <c r="D968" s="49"/>
      <c r="E968" s="49"/>
      <c r="F968" s="49"/>
      <c r="G968" s="94"/>
      <c r="H968" s="49"/>
      <c r="I968" s="51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94"/>
      <c r="B969" s="93"/>
      <c r="C969" s="93"/>
      <c r="D969" s="49"/>
      <c r="E969" s="49"/>
      <c r="F969" s="49"/>
      <c r="G969" s="94"/>
      <c r="H969" s="49"/>
      <c r="I969" s="51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94"/>
      <c r="B970" s="93"/>
      <c r="C970" s="93"/>
      <c r="D970" s="49"/>
      <c r="E970" s="49"/>
      <c r="F970" s="49"/>
      <c r="G970" s="94"/>
      <c r="H970" s="49"/>
      <c r="I970" s="51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94"/>
      <c r="B971" s="93"/>
      <c r="C971" s="93"/>
      <c r="D971" s="49"/>
      <c r="E971" s="49"/>
      <c r="F971" s="49"/>
      <c r="G971" s="94"/>
      <c r="H971" s="49"/>
      <c r="I971" s="51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94"/>
      <c r="B972" s="93"/>
      <c r="C972" s="93"/>
      <c r="D972" s="49"/>
      <c r="E972" s="49"/>
      <c r="F972" s="49"/>
      <c r="G972" s="94"/>
      <c r="H972" s="49"/>
      <c r="I972" s="51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94"/>
      <c r="B973" s="93"/>
      <c r="C973" s="93"/>
      <c r="D973" s="49"/>
      <c r="E973" s="49"/>
      <c r="F973" s="49"/>
      <c r="G973" s="94"/>
      <c r="H973" s="49"/>
      <c r="I973" s="51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94"/>
      <c r="B974" s="93"/>
      <c r="C974" s="93"/>
      <c r="D974" s="49"/>
      <c r="E974" s="49"/>
      <c r="F974" s="49"/>
      <c r="G974" s="94"/>
      <c r="H974" s="49"/>
      <c r="I974" s="51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94"/>
      <c r="B975" s="93"/>
      <c r="C975" s="93"/>
      <c r="D975" s="49"/>
      <c r="E975" s="49"/>
      <c r="F975" s="49"/>
      <c r="G975" s="94"/>
      <c r="H975" s="49"/>
      <c r="I975" s="51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94"/>
      <c r="B976" s="93"/>
      <c r="C976" s="93"/>
      <c r="D976" s="49"/>
      <c r="E976" s="49"/>
      <c r="F976" s="49"/>
      <c r="G976" s="94"/>
      <c r="H976" s="49"/>
      <c r="I976" s="51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94"/>
      <c r="B977" s="93"/>
      <c r="C977" s="93"/>
      <c r="D977" s="49"/>
      <c r="E977" s="49"/>
      <c r="F977" s="49"/>
      <c r="G977" s="94"/>
      <c r="H977" s="49"/>
      <c r="I977" s="51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94"/>
      <c r="B978" s="93"/>
      <c r="C978" s="93"/>
      <c r="D978" s="49"/>
      <c r="E978" s="49"/>
      <c r="F978" s="49"/>
      <c r="G978" s="94"/>
      <c r="H978" s="49"/>
      <c r="I978" s="51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94"/>
      <c r="B979" s="93"/>
      <c r="C979" s="93"/>
      <c r="D979" s="49"/>
      <c r="E979" s="49"/>
      <c r="F979" s="49"/>
      <c r="G979" s="94"/>
      <c r="H979" s="49"/>
      <c r="I979" s="51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94"/>
      <c r="B980" s="93"/>
      <c r="C980" s="93"/>
      <c r="D980" s="49"/>
      <c r="E980" s="49"/>
      <c r="F980" s="49"/>
      <c r="G980" s="94"/>
      <c r="H980" s="49"/>
      <c r="I980" s="51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94"/>
      <c r="B981" s="93"/>
      <c r="C981" s="93"/>
      <c r="D981" s="49"/>
      <c r="E981" s="49"/>
      <c r="F981" s="49"/>
      <c r="G981" s="94"/>
      <c r="H981" s="49"/>
      <c r="I981" s="51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94"/>
      <c r="B982" s="93"/>
      <c r="C982" s="93"/>
      <c r="D982" s="49"/>
      <c r="E982" s="49"/>
      <c r="F982" s="49"/>
      <c r="G982" s="94"/>
      <c r="H982" s="49"/>
      <c r="I982" s="51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94"/>
      <c r="B983" s="93"/>
      <c r="C983" s="93"/>
      <c r="D983" s="49"/>
      <c r="E983" s="49"/>
      <c r="F983" s="49"/>
      <c r="G983" s="94"/>
      <c r="H983" s="49"/>
      <c r="I983" s="51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94"/>
      <c r="B984" s="93"/>
      <c r="C984" s="93"/>
      <c r="D984" s="49"/>
      <c r="E984" s="49"/>
      <c r="F984" s="49"/>
      <c r="G984" s="94"/>
      <c r="H984" s="49"/>
      <c r="I984" s="51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94"/>
      <c r="B985" s="93"/>
      <c r="C985" s="93"/>
      <c r="D985" s="49"/>
      <c r="E985" s="49"/>
      <c r="F985" s="49"/>
      <c r="G985" s="94"/>
      <c r="H985" s="49"/>
      <c r="I985" s="51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94"/>
      <c r="B986" s="93"/>
      <c r="C986" s="93"/>
      <c r="D986" s="49"/>
      <c r="E986" s="49"/>
      <c r="F986" s="49"/>
      <c r="G986" s="94"/>
      <c r="H986" s="49"/>
      <c r="I986" s="51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94"/>
      <c r="B987" s="93"/>
      <c r="C987" s="93"/>
      <c r="D987" s="49"/>
      <c r="E987" s="49"/>
      <c r="F987" s="49"/>
      <c r="G987" s="94"/>
      <c r="H987" s="49"/>
      <c r="I987" s="51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94"/>
      <c r="B988" s="93"/>
      <c r="C988" s="93"/>
      <c r="D988" s="49"/>
      <c r="E988" s="49"/>
      <c r="F988" s="49"/>
      <c r="G988" s="94"/>
      <c r="H988" s="49"/>
      <c r="I988" s="51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94"/>
      <c r="B989" s="93"/>
      <c r="C989" s="93"/>
      <c r="D989" s="49"/>
      <c r="E989" s="49"/>
      <c r="F989" s="49"/>
      <c r="G989" s="94"/>
      <c r="H989" s="49"/>
      <c r="I989" s="51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94"/>
      <c r="B990" s="93"/>
      <c r="C990" s="93"/>
      <c r="D990" s="49"/>
      <c r="E990" s="49"/>
      <c r="F990" s="49"/>
      <c r="G990" s="94"/>
      <c r="H990" s="49"/>
      <c r="I990" s="51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94"/>
      <c r="B991" s="93"/>
      <c r="C991" s="93"/>
      <c r="D991" s="49"/>
      <c r="E991" s="49"/>
      <c r="F991" s="49"/>
      <c r="G991" s="94"/>
      <c r="H991" s="49"/>
      <c r="I991" s="51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94"/>
      <c r="B992" s="93"/>
      <c r="C992" s="93"/>
      <c r="D992" s="49"/>
      <c r="E992" s="49"/>
      <c r="F992" s="49"/>
      <c r="G992" s="94"/>
      <c r="H992" s="49"/>
      <c r="I992" s="51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94"/>
      <c r="B993" s="93"/>
      <c r="C993" s="93"/>
      <c r="D993" s="49"/>
      <c r="E993" s="49"/>
      <c r="F993" s="49"/>
      <c r="G993" s="94"/>
      <c r="H993" s="49"/>
      <c r="I993" s="51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94"/>
      <c r="B994" s="93"/>
      <c r="C994" s="93"/>
      <c r="D994" s="49"/>
      <c r="E994" s="49"/>
      <c r="F994" s="49"/>
      <c r="G994" s="94"/>
      <c r="H994" s="49"/>
      <c r="I994" s="51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94"/>
      <c r="B995" s="93"/>
      <c r="C995" s="93"/>
      <c r="D995" s="49"/>
      <c r="E995" s="49"/>
      <c r="F995" s="49"/>
      <c r="G995" s="94"/>
      <c r="H995" s="49"/>
      <c r="I995" s="51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94"/>
      <c r="B996" s="93"/>
      <c r="C996" s="93"/>
      <c r="D996" s="49"/>
      <c r="E996" s="49"/>
      <c r="F996" s="49"/>
      <c r="G996" s="94"/>
      <c r="H996" s="49"/>
      <c r="I996" s="51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94"/>
      <c r="B997" s="93"/>
      <c r="C997" s="93"/>
      <c r="D997" s="49"/>
      <c r="E997" s="49"/>
      <c r="F997" s="49"/>
      <c r="G997" s="94"/>
      <c r="H997" s="49"/>
      <c r="I997" s="51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94"/>
      <c r="B998" s="93"/>
      <c r="C998" s="93"/>
      <c r="D998" s="49"/>
      <c r="E998" s="49"/>
      <c r="F998" s="49"/>
      <c r="G998" s="94"/>
      <c r="H998" s="49"/>
      <c r="I998" s="51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>
      <c r="A999" s="94"/>
      <c r="B999" s="93"/>
      <c r="C999" s="93"/>
      <c r="D999" s="49"/>
      <c r="E999" s="49"/>
      <c r="F999" s="49"/>
      <c r="G999" s="94"/>
      <c r="H999" s="49"/>
      <c r="I999" s="51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>
      <c r="A1000" s="94"/>
      <c r="B1000" s="93"/>
      <c r="C1000" s="93"/>
      <c r="D1000" s="49"/>
      <c r="E1000" s="49"/>
      <c r="F1000" s="49"/>
      <c r="G1000" s="94"/>
      <c r="H1000" s="49"/>
      <c r="I1000" s="51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  <row r="1001">
      <c r="A1001" s="94"/>
      <c r="B1001" s="93"/>
      <c r="C1001" s="93"/>
      <c r="D1001" s="49"/>
      <c r="E1001" s="49"/>
      <c r="F1001" s="49"/>
      <c r="G1001" s="94"/>
      <c r="H1001" s="49"/>
      <c r="I1001" s="51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</row>
  </sheetData>
  <mergeCells count="2">
    <mergeCell ref="P3:Q3"/>
    <mergeCell ref="L64:N64"/>
  </mergeCells>
  <dataValidations>
    <dataValidation type="list" allowBlank="1" showErrorMessage="1" sqref="H1">
      <formula1>"Да,Нет"</formula1>
    </dataValidation>
    <dataValidation type="list" allowBlank="1" showErrorMessage="1" sqref="F1">
      <formula1>"медицина,офис,завод"</formula1>
    </dataValidation>
  </dataValidations>
  <drawing r:id="rId1"/>
</worksheet>
</file>