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465"/>
  </bookViews>
  <sheets>
    <sheet name="SST4 (bill of materials ref des" sheetId="1" r:id="rId1"/>
  </sheets>
  <calcPr calcId="145621"/>
</workbook>
</file>

<file path=xl/calcChain.xml><?xml version="1.0" encoding="utf-8"?>
<calcChain xmlns="http://schemas.openxmlformats.org/spreadsheetml/2006/main">
  <c r="J16" i="1" l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E9" i="1"/>
  <c r="L8" i="1"/>
  <c r="L7" i="1"/>
  <c r="K7" i="1"/>
  <c r="L6" i="1"/>
  <c r="K6" i="1"/>
  <c r="I6" i="1"/>
  <c r="L5" i="1"/>
  <c r="K5" i="1"/>
  <c r="L4" i="1"/>
  <c r="K4" i="1"/>
  <c r="L3" i="1"/>
  <c r="K3" i="1"/>
  <c r="E3" i="1"/>
  <c r="L2" i="1"/>
  <c r="K2" i="1"/>
  <c r="K16" i="1" l="1"/>
  <c r="L16" i="1"/>
</calcChain>
</file>

<file path=xl/sharedStrings.xml><?xml version="1.0" encoding="utf-8"?>
<sst xmlns="http://schemas.openxmlformats.org/spreadsheetml/2006/main" count="136" uniqueCount="91">
  <si>
    <t>Component</t>
  </si>
  <si>
    <t>Package</t>
  </si>
  <si>
    <t>Value</t>
  </si>
  <si>
    <t>Manuf</t>
  </si>
  <si>
    <t>Manuf Part No</t>
  </si>
  <si>
    <t>Distrib</t>
  </si>
  <si>
    <t>Distrib Part No</t>
  </si>
  <si>
    <t>Ref Name</t>
  </si>
  <si>
    <t>Unit Qty</t>
  </si>
  <si>
    <t>Unit Price</t>
  </si>
  <si>
    <t>Total Qty</t>
  </si>
  <si>
    <t>Total Price</t>
  </si>
  <si>
    <t>Checked</t>
  </si>
  <si>
    <t>2N7002</t>
  </si>
  <si>
    <t>SOT23</t>
  </si>
  <si>
    <t>NA</t>
  </si>
  <si>
    <t>NXP</t>
  </si>
  <si>
    <t>2N7002P,215</t>
  </si>
  <si>
    <t>Digikey</t>
  </si>
  <si>
    <t>568-5818-1-ND</t>
  </si>
  <si>
    <t>Q4</t>
  </si>
  <si>
    <t>X</t>
  </si>
  <si>
    <t>2SD1047</t>
  </si>
  <si>
    <t>to247</t>
  </si>
  <si>
    <t>STMicroelectronics</t>
  </si>
  <si>
    <t>497-11320-5-ND</t>
  </si>
  <si>
    <t>Q2</t>
  </si>
  <si>
    <t>74HC02 SO</t>
  </si>
  <si>
    <t>SOL</t>
  </si>
  <si>
    <t>Fairchild</t>
  </si>
  <si>
    <t>MM74HC02MX</t>
  </si>
  <si>
    <t>MM74HC02MXCT-ND</t>
  </si>
  <si>
    <t>U2</t>
  </si>
  <si>
    <t>78L05</t>
  </si>
  <si>
    <t>SOT89</t>
  </si>
  <si>
    <t>L78L05ACUTR</t>
  </si>
  <si>
    <t>497-1183-1-ND</t>
  </si>
  <si>
    <t>U3</t>
  </si>
  <si>
    <t>1210YG106ZATDA</t>
  </si>
  <si>
    <t>SM1206</t>
  </si>
  <si>
    <t>0.1uF</t>
  </si>
  <si>
    <t>Kemet</t>
  </si>
  <si>
    <t>C1206C104K3RACTU</t>
  </si>
  <si>
    <t>399-8140-1-ND</t>
  </si>
  <si>
    <t>C2 C3 C4</t>
  </si>
  <si>
    <t>AAVID_HS_TO220</t>
  </si>
  <si>
    <t>SK129</t>
  </si>
  <si>
    <t>Aavid Thermalloy</t>
  </si>
  <si>
    <t>530002B02500G</t>
  </si>
  <si>
    <t>HS380-ND</t>
  </si>
  <si>
    <t>HS1</t>
  </si>
  <si>
    <t>C68uF Tant</t>
  </si>
  <si>
    <t>SM</t>
  </si>
  <si>
    <t>68uF</t>
  </si>
  <si>
    <t>T491X686K025AT</t>
  </si>
  <si>
    <t>399-8424-6-ND</t>
  </si>
  <si>
    <t>C1</t>
  </si>
  <si>
    <t>DG403DYZ</t>
  </si>
  <si>
    <t>Intersil</t>
  </si>
  <si>
    <t>DG403DYZ-ND</t>
  </si>
  <si>
    <t>U1</t>
  </si>
  <si>
    <t>MBRB1635</t>
  </si>
  <si>
    <t>Vishay Siliconix</t>
  </si>
  <si>
    <t>VS-MBRB1635PBF</t>
  </si>
  <si>
    <t>MBRB1635PBF-ND</t>
  </si>
  <si>
    <t>D2 D1</t>
  </si>
  <si>
    <t>Molex 44068-06</t>
  </si>
  <si>
    <t>MISC</t>
  </si>
  <si>
    <t>Molex</t>
  </si>
  <si>
    <t>WM18461-ND</t>
  </si>
  <si>
    <t>J1</t>
  </si>
  <si>
    <t>PBSS4041SPN</t>
  </si>
  <si>
    <t>PBSS4041SPN,115</t>
  </si>
  <si>
    <t>568-6407-1-ND</t>
  </si>
  <si>
    <t>Q3</t>
  </si>
  <si>
    <t>R SM1210 22K</t>
  </si>
  <si>
    <t>22K</t>
  </si>
  <si>
    <t>Panasonic</t>
  </si>
  <si>
    <t>ERJ-14YJ223U</t>
  </si>
  <si>
    <t>P22KVCT-ND</t>
  </si>
  <si>
    <t>R3</t>
  </si>
  <si>
    <t>R SM1210 470</t>
  </si>
  <si>
    <t>Stackpole</t>
  </si>
  <si>
    <t>RMCF1210JT470R</t>
  </si>
  <si>
    <t>RMCF1210JT470RCT-ND</t>
  </si>
  <si>
    <t>R2</t>
  </si>
  <si>
    <t>si4564DYPP</t>
  </si>
  <si>
    <t>SI4564DY-T1-GE3</t>
  </si>
  <si>
    <t>SI4564DY-T1-GE3CT-ND</t>
  </si>
  <si>
    <t>Q1</t>
  </si>
  <si>
    <t>Other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</si>
</sst>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DashDotDot">
        <color indexed="64"/>
      </bottom>
      <diagonal/>
    </border>
    <border>
      <left style="thin">
        <color indexed="64"/>
      </left>
      <right style="double">
        <color indexed="64"/>
      </right>
      <top style="mediumDashDotDot">
        <color indexed="64"/>
      </top>
      <bottom style="mediumDashDotDot">
        <color indexed="64"/>
      </bottom>
      <diagonal/>
    </border>
    <border>
      <left style="thin">
        <color indexed="64"/>
      </left>
      <right style="double">
        <color indexed="64"/>
      </right>
      <top style="mediumDashDotDot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1" fillId="3" borderId="6" xfId="0" applyFont="1" applyFill="1" applyBorder="1"/>
    <xf numFmtId="0" fontId="0" fillId="3" borderId="7" xfId="0" applyFill="1" applyBorder="1"/>
    <xf numFmtId="0" fontId="0" fillId="0" borderId="1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pane ySplit="1" topLeftCell="A2" activePane="bottomLeft" state="frozen"/>
      <selection pane="bottomLeft" activeCell="M16" sqref="M16"/>
    </sheetView>
  </sheetViews>
  <sheetFormatPr defaultRowHeight="12.75" x14ac:dyDescent="0.2"/>
  <cols>
    <col min="1" max="1" width="17" customWidth="1"/>
    <col min="2" max="2" width="11" customWidth="1"/>
    <col min="3" max="3" width="9.85546875" customWidth="1"/>
    <col min="4" max="4" width="19" customWidth="1"/>
    <col min="5" max="5" width="23" customWidth="1"/>
    <col min="6" max="6" width="11.7109375" customWidth="1"/>
    <col min="7" max="7" width="21.42578125" customWidth="1"/>
    <col min="8" max="8" width="11.5703125" customWidth="1"/>
    <col min="9" max="9" width="4.85546875" customWidth="1"/>
    <col min="10" max="10" width="10.28515625" customWidth="1"/>
    <col min="11" max="11" width="5.5703125" customWidth="1"/>
    <col min="12" max="12" width="9.42578125" customWidth="1"/>
  </cols>
  <sheetData>
    <row r="1" spans="1:13" s="3" customFormat="1" ht="27.75" customHeight="1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ht="13.5" thickBot="1" x14ac:dyDescent="0.25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4" t="s">
        <v>18</v>
      </c>
      <c r="G2" s="6" t="s">
        <v>19</v>
      </c>
      <c r="H2" s="4" t="s">
        <v>20</v>
      </c>
      <c r="I2" s="4">
        <v>1</v>
      </c>
      <c r="J2" s="7">
        <v>0.14000000000000001</v>
      </c>
      <c r="K2" s="4">
        <f t="shared" ref="K2:L15" si="0">$B$17*I2</f>
        <v>0</v>
      </c>
      <c r="L2" s="8">
        <f t="shared" si="0"/>
        <v>0</v>
      </c>
      <c r="M2" s="9" t="s">
        <v>21</v>
      </c>
    </row>
    <row r="3" spans="1:13" ht="13.5" thickBot="1" x14ac:dyDescent="0.25">
      <c r="A3" s="4" t="s">
        <v>22</v>
      </c>
      <c r="B3" s="4" t="s">
        <v>23</v>
      </c>
      <c r="C3" s="4" t="s">
        <v>15</v>
      </c>
      <c r="D3" s="4" t="s">
        <v>24</v>
      </c>
      <c r="E3" s="4" t="str">
        <f>A3</f>
        <v>2SD1047</v>
      </c>
      <c r="F3" s="4" t="s">
        <v>18</v>
      </c>
      <c r="G3" s="6" t="s">
        <v>25</v>
      </c>
      <c r="H3" s="4" t="s">
        <v>26</v>
      </c>
      <c r="I3" s="4">
        <v>1</v>
      </c>
      <c r="J3" s="7">
        <v>3.71</v>
      </c>
      <c r="K3" s="4">
        <f t="shared" si="0"/>
        <v>0</v>
      </c>
      <c r="L3" s="7">
        <f t="shared" si="0"/>
        <v>0</v>
      </c>
      <c r="M3" s="9" t="s">
        <v>21</v>
      </c>
    </row>
    <row r="4" spans="1:13" ht="13.5" thickBot="1" x14ac:dyDescent="0.25">
      <c r="A4" s="4" t="s">
        <v>27</v>
      </c>
      <c r="B4" s="4" t="s">
        <v>28</v>
      </c>
      <c r="C4" s="4" t="s">
        <v>15</v>
      </c>
      <c r="D4" s="4" t="s">
        <v>29</v>
      </c>
      <c r="E4" s="5" t="s">
        <v>30</v>
      </c>
      <c r="F4" s="4" t="s">
        <v>18</v>
      </c>
      <c r="G4" s="4" t="s">
        <v>31</v>
      </c>
      <c r="H4" s="4" t="s">
        <v>32</v>
      </c>
      <c r="I4" s="4">
        <v>1</v>
      </c>
      <c r="J4" s="7">
        <v>0.41</v>
      </c>
      <c r="K4" s="4">
        <f t="shared" si="0"/>
        <v>0</v>
      </c>
      <c r="L4" s="7">
        <f t="shared" si="0"/>
        <v>0</v>
      </c>
      <c r="M4" s="9" t="s">
        <v>21</v>
      </c>
    </row>
    <row r="5" spans="1:13" ht="13.5" thickBot="1" x14ac:dyDescent="0.25">
      <c r="A5" s="4" t="s">
        <v>33</v>
      </c>
      <c r="B5" s="4" t="s">
        <v>34</v>
      </c>
      <c r="C5" s="4" t="s">
        <v>15</v>
      </c>
      <c r="D5" s="4" t="s">
        <v>24</v>
      </c>
      <c r="E5" s="5" t="s">
        <v>35</v>
      </c>
      <c r="F5" s="4" t="s">
        <v>18</v>
      </c>
      <c r="G5" s="6" t="s">
        <v>36</v>
      </c>
      <c r="H5" s="4" t="s">
        <v>37</v>
      </c>
      <c r="I5" s="4">
        <v>1</v>
      </c>
      <c r="J5" s="7">
        <v>0.43</v>
      </c>
      <c r="K5" s="4">
        <f t="shared" si="0"/>
        <v>0</v>
      </c>
      <c r="L5" s="7">
        <f t="shared" si="0"/>
        <v>0</v>
      </c>
      <c r="M5" s="9" t="s">
        <v>21</v>
      </c>
    </row>
    <row r="6" spans="1:13" ht="12" customHeight="1" thickBot="1" x14ac:dyDescent="0.25">
      <c r="A6" s="4" t="s">
        <v>38</v>
      </c>
      <c r="B6" s="4" t="s">
        <v>39</v>
      </c>
      <c r="C6" s="4" t="s">
        <v>40</v>
      </c>
      <c r="D6" s="4" t="s">
        <v>41</v>
      </c>
      <c r="E6" s="5" t="s">
        <v>42</v>
      </c>
      <c r="F6" s="4" t="s">
        <v>18</v>
      </c>
      <c r="G6" s="4" t="s">
        <v>43</v>
      </c>
      <c r="H6" s="4" t="s">
        <v>44</v>
      </c>
      <c r="I6" s="4">
        <f>25/3</f>
        <v>8.3333333333333339</v>
      </c>
      <c r="J6" s="7">
        <v>4.36E-2</v>
      </c>
      <c r="K6" s="4">
        <f t="shared" si="0"/>
        <v>0</v>
      </c>
      <c r="L6" s="7">
        <f>$B$17*J6*I6</f>
        <v>0</v>
      </c>
      <c r="M6" s="9" t="s">
        <v>21</v>
      </c>
    </row>
    <row r="7" spans="1:13" ht="13.5" thickBot="1" x14ac:dyDescent="0.25">
      <c r="A7" s="4" t="s">
        <v>45</v>
      </c>
      <c r="B7" s="4" t="s">
        <v>46</v>
      </c>
      <c r="C7" s="4" t="s">
        <v>15</v>
      </c>
      <c r="D7" s="4" t="s">
        <v>47</v>
      </c>
      <c r="E7" s="5" t="s">
        <v>48</v>
      </c>
      <c r="F7" s="4" t="s">
        <v>18</v>
      </c>
      <c r="G7" s="6" t="s">
        <v>49</v>
      </c>
      <c r="H7" s="4" t="s">
        <v>50</v>
      </c>
      <c r="I7" s="4">
        <v>1</v>
      </c>
      <c r="J7" s="7">
        <v>1.63</v>
      </c>
      <c r="K7" s="4">
        <f t="shared" si="0"/>
        <v>0</v>
      </c>
      <c r="L7" s="7">
        <f t="shared" si="0"/>
        <v>0</v>
      </c>
      <c r="M7" s="9" t="s">
        <v>21</v>
      </c>
    </row>
    <row r="8" spans="1:13" ht="13.5" thickBot="1" x14ac:dyDescent="0.25">
      <c r="A8" s="4" t="s">
        <v>51</v>
      </c>
      <c r="B8" s="4" t="s">
        <v>52</v>
      </c>
      <c r="C8" s="4" t="s">
        <v>53</v>
      </c>
      <c r="D8" s="4" t="s">
        <v>41</v>
      </c>
      <c r="E8" s="5" t="s">
        <v>54</v>
      </c>
      <c r="F8" s="4" t="s">
        <v>18</v>
      </c>
      <c r="G8" s="6" t="s">
        <v>55</v>
      </c>
      <c r="H8" s="4" t="s">
        <v>56</v>
      </c>
      <c r="I8" s="4">
        <v>1</v>
      </c>
      <c r="J8" s="7">
        <v>1.802</v>
      </c>
      <c r="K8" s="4">
        <v>10</v>
      </c>
      <c r="L8" s="7">
        <f>K8*J8</f>
        <v>18.02</v>
      </c>
      <c r="M8" s="9" t="s">
        <v>21</v>
      </c>
    </row>
    <row r="9" spans="1:13" ht="13.5" thickBot="1" x14ac:dyDescent="0.25">
      <c r="A9" s="4" t="s">
        <v>57</v>
      </c>
      <c r="B9" s="4" t="s">
        <v>28</v>
      </c>
      <c r="C9" s="4" t="s">
        <v>15</v>
      </c>
      <c r="D9" s="4" t="s">
        <v>58</v>
      </c>
      <c r="E9" s="4" t="str">
        <f>A9</f>
        <v>DG403DYZ</v>
      </c>
      <c r="F9" s="4" t="s">
        <v>18</v>
      </c>
      <c r="G9" s="6" t="s">
        <v>59</v>
      </c>
      <c r="H9" s="4" t="s">
        <v>60</v>
      </c>
      <c r="I9" s="4">
        <v>1</v>
      </c>
      <c r="J9" s="7">
        <v>1.77</v>
      </c>
      <c r="K9" s="4">
        <f t="shared" si="0"/>
        <v>0</v>
      </c>
      <c r="L9" s="7">
        <f t="shared" si="0"/>
        <v>0</v>
      </c>
      <c r="M9" s="9" t="s">
        <v>21</v>
      </c>
    </row>
    <row r="10" spans="1:13" ht="13.5" thickBot="1" x14ac:dyDescent="0.25">
      <c r="A10" s="4" t="s">
        <v>61</v>
      </c>
      <c r="B10" s="4" t="s">
        <v>52</v>
      </c>
      <c r="C10" s="4" t="s">
        <v>15</v>
      </c>
      <c r="D10" s="4" t="s">
        <v>62</v>
      </c>
      <c r="E10" s="4" t="s">
        <v>63</v>
      </c>
      <c r="F10" s="4" t="s">
        <v>18</v>
      </c>
      <c r="G10" s="4" t="s">
        <v>64</v>
      </c>
      <c r="H10" s="4" t="s">
        <v>65</v>
      </c>
      <c r="I10" s="4">
        <v>2</v>
      </c>
      <c r="J10" s="7">
        <v>1.4</v>
      </c>
      <c r="K10" s="4">
        <f t="shared" si="0"/>
        <v>0</v>
      </c>
      <c r="L10" s="7">
        <f>$B$17*J10*I10</f>
        <v>0</v>
      </c>
      <c r="M10" s="9" t="s">
        <v>21</v>
      </c>
    </row>
    <row r="11" spans="1:13" ht="13.5" thickBot="1" x14ac:dyDescent="0.25">
      <c r="A11" s="4" t="s">
        <v>66</v>
      </c>
      <c r="B11" s="4" t="s">
        <v>67</v>
      </c>
      <c r="C11" s="4" t="s">
        <v>15</v>
      </c>
      <c r="D11" s="4" t="s">
        <v>68</v>
      </c>
      <c r="E11" s="10">
        <v>440680002</v>
      </c>
      <c r="F11" s="4" t="s">
        <v>18</v>
      </c>
      <c r="G11" s="6" t="s">
        <v>69</v>
      </c>
      <c r="H11" s="4" t="s">
        <v>70</v>
      </c>
      <c r="I11" s="4">
        <v>1</v>
      </c>
      <c r="J11" s="7">
        <v>2.97</v>
      </c>
      <c r="K11" s="4">
        <f t="shared" si="0"/>
        <v>0</v>
      </c>
      <c r="L11" s="7">
        <f t="shared" si="0"/>
        <v>0</v>
      </c>
      <c r="M11" s="9" t="s">
        <v>21</v>
      </c>
    </row>
    <row r="12" spans="1:13" ht="13.5" thickBot="1" x14ac:dyDescent="0.25">
      <c r="A12" s="4" t="s">
        <v>71</v>
      </c>
      <c r="B12" s="4" t="s">
        <v>28</v>
      </c>
      <c r="C12" s="4" t="s">
        <v>15</v>
      </c>
      <c r="D12" s="4" t="s">
        <v>16</v>
      </c>
      <c r="E12" s="5" t="s">
        <v>72</v>
      </c>
      <c r="F12" s="4" t="s">
        <v>18</v>
      </c>
      <c r="G12" s="6" t="s">
        <v>73</v>
      </c>
      <c r="H12" s="4" t="s">
        <v>74</v>
      </c>
      <c r="I12" s="4">
        <v>1</v>
      </c>
      <c r="J12" s="7">
        <v>1.02</v>
      </c>
      <c r="K12" s="4">
        <f t="shared" si="0"/>
        <v>0</v>
      </c>
      <c r="L12" s="7">
        <f t="shared" si="0"/>
        <v>0</v>
      </c>
      <c r="M12" s="9" t="s">
        <v>21</v>
      </c>
    </row>
    <row r="13" spans="1:13" ht="13.5" thickBot="1" x14ac:dyDescent="0.25">
      <c r="A13" s="4" t="s">
        <v>75</v>
      </c>
      <c r="B13" s="4" t="s">
        <v>52</v>
      </c>
      <c r="C13" s="4" t="s">
        <v>76</v>
      </c>
      <c r="D13" s="4" t="s">
        <v>77</v>
      </c>
      <c r="E13" s="4" t="s">
        <v>78</v>
      </c>
      <c r="F13" s="4" t="s">
        <v>18</v>
      </c>
      <c r="G13" s="4" t="s">
        <v>79</v>
      </c>
      <c r="H13" s="4" t="s">
        <v>80</v>
      </c>
      <c r="I13" s="4">
        <v>2</v>
      </c>
      <c r="J13" s="7">
        <v>0.121</v>
      </c>
      <c r="K13" s="4">
        <f t="shared" si="0"/>
        <v>0</v>
      </c>
      <c r="L13" s="7">
        <f>$B$17*J13*I13</f>
        <v>0</v>
      </c>
      <c r="M13" s="9" t="s">
        <v>21</v>
      </c>
    </row>
    <row r="14" spans="1:13" ht="13.5" thickBot="1" x14ac:dyDescent="0.25">
      <c r="A14" s="4" t="s">
        <v>81</v>
      </c>
      <c r="B14" s="4" t="s">
        <v>52</v>
      </c>
      <c r="C14" s="11">
        <v>470</v>
      </c>
      <c r="D14" s="4" t="s">
        <v>82</v>
      </c>
      <c r="E14" s="4" t="s">
        <v>83</v>
      </c>
      <c r="F14" s="4" t="s">
        <v>18</v>
      </c>
      <c r="G14" s="4" t="s">
        <v>84</v>
      </c>
      <c r="H14" s="4" t="s">
        <v>85</v>
      </c>
      <c r="I14" s="4">
        <v>2</v>
      </c>
      <c r="J14" s="7">
        <v>0.1</v>
      </c>
      <c r="K14" s="4">
        <f t="shared" si="0"/>
        <v>0</v>
      </c>
      <c r="L14" s="7">
        <f>$B$17*J14*I14</f>
        <v>0</v>
      </c>
      <c r="M14" s="9" t="s">
        <v>21</v>
      </c>
    </row>
    <row r="15" spans="1:13" ht="13.5" thickBot="1" x14ac:dyDescent="0.25">
      <c r="A15" s="4" t="s">
        <v>86</v>
      </c>
      <c r="B15" s="4" t="s">
        <v>28</v>
      </c>
      <c r="C15" s="4" t="s">
        <v>15</v>
      </c>
      <c r="D15" s="4" t="s">
        <v>62</v>
      </c>
      <c r="E15" s="5" t="s">
        <v>87</v>
      </c>
      <c r="F15" s="4" t="s">
        <v>18</v>
      </c>
      <c r="G15" s="6" t="s">
        <v>88</v>
      </c>
      <c r="H15" s="4" t="s">
        <v>89</v>
      </c>
      <c r="I15" s="4">
        <v>1</v>
      </c>
      <c r="J15" s="7">
        <v>1.36</v>
      </c>
      <c r="K15" s="4">
        <f t="shared" si="0"/>
        <v>0</v>
      </c>
      <c r="L15" s="7">
        <f t="shared" si="0"/>
        <v>0</v>
      </c>
      <c r="M15" s="12" t="s">
        <v>21</v>
      </c>
    </row>
    <row r="16" spans="1:13" ht="13.5" thickTop="1" x14ac:dyDescent="0.2">
      <c r="A16" s="13"/>
      <c r="B16" s="14"/>
      <c r="C16" s="14"/>
      <c r="D16" s="15" t="s">
        <v>90</v>
      </c>
      <c r="E16" s="14"/>
      <c r="F16" s="14"/>
      <c r="G16" s="14"/>
      <c r="H16" s="16"/>
      <c r="I16" s="17">
        <v>17</v>
      </c>
      <c r="J16" s="7">
        <f>SUM(J2:J15)</f>
        <v>16.906600000000001</v>
      </c>
      <c r="K16" s="17">
        <f>SUM(K2:K15)</f>
        <v>10</v>
      </c>
      <c r="L16" s="7">
        <f>SUM(L2:L15)</f>
        <v>18.02</v>
      </c>
      <c r="M16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SST4 (bill of materials ref 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dcterms:created xsi:type="dcterms:W3CDTF">2017-11-09T00:43:48Z</dcterms:created>
  <dcterms:modified xsi:type="dcterms:W3CDTF">2017-11-09T00:46:25Z</dcterms:modified>
</cp:coreProperties>
</file>